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castrillon\Documents\Respaldo\PRESUPUESTO\PRESUPUESTO 2026\PRESUPUESTO PUBLICADO\"/>
    </mc:Choice>
  </mc:AlternateContent>
  <xr:revisionPtr revIDLastSave="0" documentId="8_{999EF3FE-1C27-48F3-B6EC-208419B152C5}" xr6:coauthVersionLast="47" xr6:coauthVersionMax="47" xr10:uidLastSave="{00000000-0000-0000-0000-000000000000}"/>
  <bookViews>
    <workbookView xWindow="-120" yWindow="-120" windowWidth="29040" windowHeight="15720" tabRatio="805" activeTab="2" xr2:uid="{00000000-000D-0000-FFFF-FFFF00000000}"/>
  </bookViews>
  <sheets>
    <sheet name="INGRESOS DESAGREGADO" sheetId="16" r:id="rId1"/>
    <sheet name="GASTOS DESAGREGADO" sheetId="15" r:id="rId2"/>
    <sheet name="POAI 2026" sheetId="41" r:id="rId3"/>
    <sheet name="Revisión GANT" sheetId="44" state="hidden" r:id="rId4"/>
    <sheet name="Val Equilibrio" sheetId="45" state="hidden" r:id="rId5"/>
  </sheets>
  <externalReferences>
    <externalReference r:id="rId6"/>
  </externalReferences>
  <definedNames>
    <definedName name="_xlnm._FilterDatabase" localSheetId="1" hidden="1">'GASTOS DESAGREGADO'!$A$1:$I$2</definedName>
    <definedName name="_xlcn.WorksheetConnection_1TDEAProyectoPresupuesto202615092025D.xlsxFondos1" hidden="1">Fondos[]</definedName>
    <definedName name="_xlcn.WorksheetConnection_1TDEAProyectoPresupuesto202615092025D.xlsxGASTOS1" hidden="1">GASTOS[]</definedName>
    <definedName name="_xlcn.WorksheetConnection_1TDEAProyectoPresupuesto202615092025D.xlsxINGRESOS1" hidden="1">INGRESOS[]</definedName>
    <definedName name="_xlnm.Print_Titles" localSheetId="1">'GASTOS DESAGREGADO'!$1:$4</definedName>
    <definedName name="_xlnm.Print_Titles" localSheetId="0">'INGRESOS DESAGREGADO'!#REF!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GRESOS" name="INGRESOS" connection="WorksheetConnection_1-TDEA Proyecto Presupuesto 2026 - 15092025D.xlsx!INGRESOS"/>
          <x15:modelTable id="GASTOS" name="GASTOS" connection="WorksheetConnection_1-TDEA Proyecto Presupuesto 2026 - 15092025D.xlsx!GASTOS"/>
          <x15:modelTable id="Fondos" name="Fondos" connection="WorksheetConnection_1-TDEA Proyecto Presupuesto 2026 - 15092025D.xlsx!Fondos"/>
        </x15:modelTables>
        <x15:modelRelationships>
          <x15:modelRelationship fromTable="GASTOS" fromColumn="Fondo" toTable="Fondos" toColumn="Fondo"/>
          <x15:modelRelationship fromTable="INGRESOS" fromColumn="Fondo" toTable="Fondos" toColumn="Fond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6" l="1"/>
  <c r="G26" i="16" s="1"/>
  <c r="K4" i="15" l="1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I38" i="44"/>
  <c r="J38" i="44" s="1"/>
  <c r="I39" i="44"/>
  <c r="J39" i="44" s="1"/>
  <c r="I40" i="44"/>
  <c r="J40" i="44" s="1"/>
  <c r="I41" i="44"/>
  <c r="I42" i="44"/>
  <c r="I43" i="44"/>
  <c r="I44" i="44"/>
  <c r="I45" i="44"/>
  <c r="J45" i="44" s="1"/>
  <c r="I46" i="44"/>
  <c r="I47" i="44"/>
  <c r="I48" i="44"/>
  <c r="I49" i="44"/>
  <c r="I50" i="44"/>
  <c r="I51" i="44"/>
  <c r="I52" i="44"/>
  <c r="J52" i="44" s="1"/>
  <c r="I53" i="44"/>
  <c r="J53" i="44" s="1"/>
  <c r="I54" i="44"/>
  <c r="J54" i="44" s="1"/>
  <c r="I55" i="44"/>
  <c r="I56" i="44"/>
  <c r="I57" i="44"/>
  <c r="I58" i="44"/>
  <c r="I59" i="44"/>
  <c r="I60" i="44"/>
  <c r="I61" i="44"/>
  <c r="J61" i="44" s="1"/>
  <c r="I62" i="44"/>
  <c r="I63" i="44"/>
  <c r="I64" i="44"/>
  <c r="J64" i="44" s="1"/>
  <c r="I65" i="44"/>
  <c r="J65" i="44" s="1"/>
  <c r="I66" i="44"/>
  <c r="I67" i="44"/>
  <c r="I68" i="44"/>
  <c r="I69" i="44"/>
  <c r="J69" i="44" s="1"/>
  <c r="I70" i="44"/>
  <c r="J70" i="44" s="1"/>
  <c r="I71" i="44"/>
  <c r="I72" i="44"/>
  <c r="J72" i="44" s="1"/>
  <c r="I73" i="44"/>
  <c r="J73" i="44" s="1"/>
  <c r="I74" i="44"/>
  <c r="J74" i="44" s="1"/>
  <c r="I75" i="44"/>
  <c r="J75" i="44" s="1"/>
  <c r="I76" i="44"/>
  <c r="J76" i="44" s="1"/>
  <c r="I77" i="44"/>
  <c r="J77" i="44" s="1"/>
  <c r="I78" i="44"/>
  <c r="I79" i="44"/>
  <c r="I80" i="44"/>
  <c r="J80" i="44" s="1"/>
  <c r="I81" i="44"/>
  <c r="J81" i="44" s="1"/>
  <c r="I82" i="44"/>
  <c r="I83" i="44"/>
  <c r="I84" i="44"/>
  <c r="I85" i="44"/>
  <c r="J85" i="44" s="1"/>
  <c r="J84" i="44"/>
  <c r="J83" i="44"/>
  <c r="J82" i="44"/>
  <c r="J79" i="44"/>
  <c r="J78" i="44"/>
  <c r="J71" i="44"/>
  <c r="J68" i="44"/>
  <c r="J67" i="44"/>
  <c r="J66" i="44"/>
  <c r="J63" i="44"/>
  <c r="J62" i="44"/>
  <c r="J60" i="44"/>
  <c r="J59" i="44"/>
  <c r="J58" i="44"/>
  <c r="J57" i="44"/>
  <c r="J56" i="44"/>
  <c r="J55" i="44"/>
  <c r="J51" i="44"/>
  <c r="J50" i="44"/>
  <c r="J49" i="44"/>
  <c r="J48" i="44"/>
  <c r="J47" i="44"/>
  <c r="J46" i="44"/>
  <c r="J44" i="44"/>
  <c r="J43" i="44"/>
  <c r="J42" i="44"/>
  <c r="J41" i="44"/>
  <c r="C45" i="45" l="1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4" i="15"/>
  <c r="C38" i="45" l="1"/>
  <c r="K33" i="44" l="1"/>
  <c r="I33" i="44"/>
  <c r="J33" i="44" s="1"/>
  <c r="K85" i="44"/>
  <c r="K84" i="44"/>
  <c r="K83" i="44"/>
  <c r="K82" i="44"/>
  <c r="K81" i="44"/>
  <c r="K80" i="44"/>
  <c r="K79" i="44"/>
  <c r="K78" i="44"/>
  <c r="K77" i="44"/>
  <c r="K76" i="44"/>
  <c r="K75" i="44"/>
  <c r="K74" i="44"/>
  <c r="K73" i="44"/>
  <c r="K72" i="44"/>
  <c r="K71" i="44"/>
  <c r="K70" i="44"/>
  <c r="K69" i="44"/>
  <c r="K68" i="44"/>
  <c r="K67" i="44"/>
  <c r="K66" i="44"/>
  <c r="K65" i="44"/>
  <c r="K64" i="44"/>
  <c r="K63" i="44"/>
  <c r="K62" i="44"/>
  <c r="K61" i="44"/>
  <c r="K60" i="44"/>
  <c r="K59" i="44"/>
  <c r="K58" i="44"/>
  <c r="K57" i="44"/>
  <c r="K56" i="44"/>
  <c r="K55" i="44"/>
  <c r="K54" i="44"/>
  <c r="K53" i="44"/>
  <c r="K52" i="44"/>
  <c r="K51" i="44"/>
  <c r="K50" i="44"/>
  <c r="K49" i="44"/>
  <c r="K48" i="44"/>
  <c r="K47" i="44"/>
  <c r="K46" i="44"/>
  <c r="K45" i="44"/>
  <c r="K44" i="44"/>
  <c r="K43" i="44"/>
  <c r="K42" i="44"/>
  <c r="K41" i="44"/>
  <c r="K40" i="44"/>
  <c r="K39" i="44"/>
  <c r="K38" i="44"/>
  <c r="I20" i="44"/>
  <c r="J20" i="44" s="1"/>
  <c r="I21" i="44"/>
  <c r="J21" i="44" s="1"/>
  <c r="I22" i="44"/>
  <c r="J22" i="44" s="1"/>
  <c r="I23" i="44"/>
  <c r="J23" i="44" s="1"/>
  <c r="I24" i="44"/>
  <c r="J24" i="44" s="1"/>
  <c r="I25" i="44"/>
  <c r="J25" i="44" s="1"/>
  <c r="I26" i="44"/>
  <c r="J26" i="44" s="1"/>
  <c r="I27" i="44"/>
  <c r="J27" i="44" s="1"/>
  <c r="I28" i="44"/>
  <c r="J28" i="44" s="1"/>
  <c r="I29" i="44"/>
  <c r="J29" i="44" s="1"/>
  <c r="I30" i="44"/>
  <c r="J30" i="44" s="1"/>
  <c r="I31" i="44"/>
  <c r="J31" i="44" s="1"/>
  <c r="I32" i="44"/>
  <c r="J32" i="44" s="1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19" i="44"/>
  <c r="I19" i="44"/>
  <c r="J19" i="44" s="1"/>
  <c r="L9" i="45" l="1"/>
  <c r="M9" i="45" s="1"/>
  <c r="L10" i="45"/>
  <c r="M10" i="45" s="1"/>
  <c r="L11" i="45"/>
  <c r="M11" i="45" s="1"/>
  <c r="L12" i="45"/>
  <c r="M12" i="45" s="1"/>
  <c r="L13" i="45"/>
  <c r="M13" i="45" s="1"/>
  <c r="L14" i="45"/>
  <c r="M14" i="45" s="1"/>
  <c r="L15" i="45"/>
  <c r="M15" i="45" s="1"/>
  <c r="L16" i="45"/>
  <c r="M16" i="45" s="1"/>
  <c r="L17" i="45"/>
  <c r="M17" i="45" s="1"/>
  <c r="L8" i="45"/>
  <c r="M8" i="45" s="1"/>
  <c r="K16" i="45"/>
  <c r="K15" i="45"/>
  <c r="K14" i="45"/>
  <c r="K13" i="45"/>
  <c r="K12" i="45"/>
  <c r="K11" i="45"/>
  <c r="K10" i="45"/>
  <c r="K9" i="45"/>
  <c r="K8" i="45"/>
  <c r="J8" i="45"/>
  <c r="J9" i="45"/>
  <c r="J10" i="45"/>
  <c r="J11" i="45"/>
  <c r="J12" i="45"/>
  <c r="J13" i="45"/>
  <c r="J14" i="45"/>
  <c r="J15" i="45"/>
  <c r="J16" i="45"/>
  <c r="I9" i="45"/>
  <c r="I10" i="45"/>
  <c r="I11" i="45"/>
  <c r="I12" i="45"/>
  <c r="I13" i="45"/>
  <c r="I14" i="45"/>
  <c r="I15" i="45"/>
  <c r="I16" i="45"/>
  <c r="I8" i="45"/>
  <c r="F39" i="16" l="1"/>
  <c r="F47" i="16" l="1"/>
  <c r="F40" i="16"/>
  <c r="G14" i="41" l="1"/>
  <c r="G13" i="41"/>
  <c r="G22" i="41"/>
  <c r="H34" i="41" s="1"/>
  <c r="G21" i="41"/>
  <c r="G20" i="41"/>
  <c r="G16" i="41"/>
  <c r="G15" i="41"/>
  <c r="G12" i="41"/>
  <c r="G11" i="41"/>
  <c r="G10" i="41"/>
  <c r="G9" i="41"/>
  <c r="G8" i="41"/>
  <c r="G7" i="41"/>
  <c r="G6" i="41"/>
  <c r="G5" i="41"/>
  <c r="H33" i="41" l="1"/>
  <c r="H29" i="41"/>
  <c r="H28" i="41"/>
  <c r="G17" i="41" l="1"/>
  <c r="G19" i="41" l="1"/>
  <c r="G23" i="41"/>
  <c r="H17" i="41"/>
  <c r="H30" i="41"/>
  <c r="G18" i="41"/>
  <c r="H35" i="41" l="1"/>
  <c r="I35" i="41" s="1"/>
  <c r="H23" i="41"/>
  <c r="H31" i="41"/>
  <c r="I31" i="41" s="1"/>
  <c r="H18" i="41"/>
  <c r="H32" i="41"/>
  <c r="I32" i="41" s="1"/>
  <c r="H19" i="41"/>
  <c r="G24" i="41"/>
  <c r="I30" i="41"/>
  <c r="H24" i="41" l="1"/>
  <c r="H36" i="41"/>
  <c r="I36" i="41"/>
  <c r="H75" i="15"/>
  <c r="H74" i="15"/>
  <c r="H73" i="15"/>
  <c r="H71" i="15"/>
  <c r="H69" i="15"/>
  <c r="H76" i="15"/>
  <c r="I76" i="15" s="1"/>
  <c r="H72" i="15"/>
  <c r="H70" i="15"/>
  <c r="H68" i="15" l="1"/>
  <c r="H77" i="15" s="1"/>
  <c r="F46" i="16" l="1"/>
  <c r="F44" i="16"/>
  <c r="F43" i="16"/>
  <c r="F42" i="16"/>
  <c r="F41" i="16"/>
  <c r="I72" i="15" l="1"/>
  <c r="I71" i="15"/>
  <c r="I70" i="15"/>
  <c r="I77" i="15" l="1"/>
  <c r="G43" i="16" l="1"/>
  <c r="G42" i="16"/>
  <c r="G41" i="16"/>
  <c r="G40" i="16" l="1"/>
  <c r="G48" i="16" s="1"/>
  <c r="F45" i="16" l="1"/>
  <c r="F4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cdiazo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CENTRO GESTOR LA DILIGENCIA LA DIRECCIÓN DE FINANZAS</t>
        </r>
      </text>
    </comment>
    <comment ref="B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FONDO.
DILIGENCIA LA DEPENDENCIA CORRESPONDIENTE</t>
        </r>
      </text>
    </comment>
    <comment ref="C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AREA FUNCIONAL SE PRE DILIGENCIA POR LA DIRECCIÓN DE FINANZAS
</t>
        </r>
      </text>
    </comment>
    <comment ref="D4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CODIGO QUE LE ASIGNA EL  BANCO DE PROYECTOS A UN PROYECTO EN PARTICULAR 
</t>
        </r>
      </text>
    </comment>
    <comment ref="F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PREDILIGENICA LA DIRECCIÓN DE FINANZAS</t>
        </r>
      </text>
    </comment>
    <comment ref="H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PREDILIGENICA LA DIRECCIÓN DE FINANZAS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1-TDEA Proyecto Presupuesto 2026 - 15092025D.xlsx!Fondos" type="102" refreshedVersion="6" minRefreshableVersion="5">
    <extLst>
      <ext xmlns:x15="http://schemas.microsoft.com/office/spreadsheetml/2010/11/main" uri="{DE250136-89BD-433C-8126-D09CA5730AF9}">
        <x15:connection id="Fondos" autoDelete="1">
          <x15:rangePr sourceName="_xlcn.WorksheetConnection_1TDEAProyectoPresupuesto202615092025D.xlsxFondos1"/>
        </x15:connection>
      </ext>
    </extLst>
  </connection>
  <connection id="3" xr16:uid="{00000000-0015-0000-FFFF-FFFF02000000}" name="WorksheetConnection_1-TDEA Proyecto Presupuesto 2026 - 15092025D.xlsx!GASTOS" type="102" refreshedVersion="6" minRefreshableVersion="5">
    <extLst>
      <ext xmlns:x15="http://schemas.microsoft.com/office/spreadsheetml/2010/11/main" uri="{DE250136-89BD-433C-8126-D09CA5730AF9}">
        <x15:connection id="GASTOS">
          <x15:rangePr sourceName="_xlcn.WorksheetConnection_1TDEAProyectoPresupuesto202615092025D.xlsxGASTOS1"/>
        </x15:connection>
      </ext>
    </extLst>
  </connection>
  <connection id="4" xr16:uid="{00000000-0015-0000-FFFF-FFFF03000000}" name="WorksheetConnection_1-TDEA Proyecto Presupuesto 2026 - 15092025D.xlsx!INGRESOS" type="102" refreshedVersion="6" minRefreshableVersion="5">
    <extLst>
      <ext xmlns:x15="http://schemas.microsoft.com/office/spreadsheetml/2010/11/main" uri="{DE250136-89BD-433C-8126-D09CA5730AF9}">
        <x15:connection id="INGRESOS">
          <x15:rangePr sourceName="_xlcn.WorksheetConnection_1TDEAProyectoPresupuesto202615092025D.xlsxINGRESOS1"/>
        </x15:connection>
      </ext>
    </extLst>
  </connection>
</connections>
</file>

<file path=xl/sharedStrings.xml><?xml version="1.0" encoding="utf-8"?>
<sst xmlns="http://schemas.openxmlformats.org/spreadsheetml/2006/main" count="1120" uniqueCount="267">
  <si>
    <t>Inversión</t>
  </si>
  <si>
    <t>TOTAL</t>
  </si>
  <si>
    <t>INGRESOS</t>
  </si>
  <si>
    <t>INGRESOS CORRIENTES</t>
  </si>
  <si>
    <t>GASTOS</t>
  </si>
  <si>
    <t>CeGestor</t>
  </si>
  <si>
    <t>Fondo</t>
  </si>
  <si>
    <t>A Func</t>
  </si>
  <si>
    <t>Programa</t>
  </si>
  <si>
    <t xml:space="preserve">Descripción </t>
  </si>
  <si>
    <t>Ingresos 
Propios</t>
  </si>
  <si>
    <t xml:space="preserve">FUNCIONAMIENTO </t>
  </si>
  <si>
    <t>0-1011</t>
  </si>
  <si>
    <t>0-4900</t>
  </si>
  <si>
    <t xml:space="preserve"> </t>
  </si>
  <si>
    <t>0-2020</t>
  </si>
  <si>
    <t>0-2707</t>
  </si>
  <si>
    <t>0-2052</t>
  </si>
  <si>
    <t>Codigo CCPET - SAP</t>
  </si>
  <si>
    <t>Transferencias de otras entidades del gobierno general</t>
  </si>
  <si>
    <t>Sistema General de Pensiones</t>
  </si>
  <si>
    <t>0-2512</t>
  </si>
  <si>
    <t>Cuotas partes pensionales</t>
  </si>
  <si>
    <t>Depósitos</t>
  </si>
  <si>
    <t>Fuene:  Dirección Administrativa y Financiera</t>
  </si>
  <si>
    <t>Gastos de personal</t>
  </si>
  <si>
    <t>Factores constitutivos de salario</t>
  </si>
  <si>
    <t>Sueldo básico</t>
  </si>
  <si>
    <t>Horas extras, dominicales, festivos y recargos</t>
  </si>
  <si>
    <t>Auxilio de transporte</t>
  </si>
  <si>
    <t>Prima de servicio</t>
  </si>
  <si>
    <t>Prima de navidad</t>
  </si>
  <si>
    <t>Prima de vacaciones</t>
  </si>
  <si>
    <t>Viáticos de los funcionarios en comisión</t>
  </si>
  <si>
    <t>Contribuciones inherentes a la nómina</t>
  </si>
  <si>
    <t>Aportes a la seguridad social en pensiones</t>
  </si>
  <si>
    <t>Aportes a la seguridad social en salud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</si>
  <si>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</si>
  <si>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</si>
  <si>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</si>
  <si>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</si>
  <si>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</si>
  <si>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</si>
  <si>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</si>
  <si>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</si>
  <si>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Adquisición de bienes y servicios</t>
  </si>
  <si>
    <t>Servicios para la comunidad sociales y personales</t>
  </si>
  <si>
    <t>Sentencias</t>
  </si>
  <si>
    <t>Cesantías definitivas</t>
  </si>
  <si>
    <t>Cuota de fiscalización y auditaje</t>
  </si>
  <si>
    <t>Adquisiciones diferentes de activos</t>
  </si>
  <si>
    <t>255F</t>
  </si>
  <si>
    <t>0-2053</t>
  </si>
  <si>
    <t>Gravamen a los movimientos financieros</t>
  </si>
  <si>
    <t>Valor</t>
  </si>
  <si>
    <t>999999</t>
  </si>
  <si>
    <t>Total</t>
  </si>
  <si>
    <t>RESUMEN DE FONDOS</t>
  </si>
  <si>
    <t>Recíproco</t>
  </si>
  <si>
    <t>2-3</t>
  </si>
  <si>
    <t xml:space="preserve">TASAS Y DERECHOS ADMINISTRATIVOS </t>
  </si>
  <si>
    <t>Nivel Pregado</t>
  </si>
  <si>
    <t>Derechos Pecuniarios Educación Superior</t>
  </si>
  <si>
    <t>INGRESOS NO TRIBUTARIOS</t>
  </si>
  <si>
    <t>Productos metálicos y paquetes de software</t>
  </si>
  <si>
    <t>C22023</t>
  </si>
  <si>
    <t>020409</t>
  </si>
  <si>
    <t>Dotación Ayudas Educativas TdeA Medellin</t>
  </si>
  <si>
    <t>C22015</t>
  </si>
  <si>
    <t>020404</t>
  </si>
  <si>
    <t>Construcción Bulevar Techcul en el Campus TdeA Robledo Medellín</t>
  </si>
  <si>
    <t>020411</t>
  </si>
  <si>
    <t>Fortalecimiento Recursos Bibliográficos TdeA Medellín</t>
  </si>
  <si>
    <t>C22013</t>
  </si>
  <si>
    <t>020403</t>
  </si>
  <si>
    <t>Capacitación Talento Humano TdeA Medellín</t>
  </si>
  <si>
    <t>020407</t>
  </si>
  <si>
    <t>Fortalecimiento Laboratorios TdeA Medellín</t>
  </si>
  <si>
    <t>020406</t>
  </si>
  <si>
    <t>Manenimiento Tecnológico de Antioquia Medellín</t>
  </si>
  <si>
    <t>C22021</t>
  </si>
  <si>
    <t>020405</t>
  </si>
  <si>
    <t>Incremento Cobertura en Educación Superior "Territorio TdeA" Medellín</t>
  </si>
  <si>
    <t>020410</t>
  </si>
  <si>
    <t>Consolidación Acreditación del TdeA Medellín</t>
  </si>
  <si>
    <t>020385</t>
  </si>
  <si>
    <t>Construcción Portería y Plazoletas Campus TdeA Robledo Medellín</t>
  </si>
  <si>
    <t>020415</t>
  </si>
  <si>
    <t>020408</t>
  </si>
  <si>
    <t>Aprovechamiento Internacionalización de la Educación Superior TdeA Medellín</t>
  </si>
  <si>
    <t>020378</t>
  </si>
  <si>
    <t>Actualización Infraestructura tecnológica y sistema de información del TdeA Medellín</t>
  </si>
  <si>
    <t>C22016</t>
  </si>
  <si>
    <t>020412</t>
  </si>
  <si>
    <t>Fortalecimiento de la Educación Superior "TdeA"</t>
  </si>
  <si>
    <t>A-1011</t>
  </si>
  <si>
    <t>I-1</t>
  </si>
  <si>
    <t>I-1-1</t>
  </si>
  <si>
    <t>I-1-1-02</t>
  </si>
  <si>
    <t>1-1-02-02-116-01-01</t>
  </si>
  <si>
    <t>I-1-1-02-02-116-01-01-03</t>
  </si>
  <si>
    <t>I-1-1-02-02-116-02</t>
  </si>
  <si>
    <t>I-1-1-02-05</t>
  </si>
  <si>
    <t>I-1-1-02-05-001</t>
  </si>
  <si>
    <t>I-1-1-02-05-001-09</t>
  </si>
  <si>
    <t>I-1-1-02-06</t>
  </si>
  <si>
    <t>I-1-1-02-06-006</t>
  </si>
  <si>
    <t>I-1-1-02-06-009-02</t>
  </si>
  <si>
    <t>I-1-1-02-06-009-02-02</t>
  </si>
  <si>
    <t>I-1-2</t>
  </si>
  <si>
    <t>I-1-2-01</t>
  </si>
  <si>
    <t>I-1-2-01-02</t>
  </si>
  <si>
    <t>I-1-2-05</t>
  </si>
  <si>
    <t>I-1-2-05-02</t>
  </si>
  <si>
    <t>2-1-1-01-01</t>
  </si>
  <si>
    <t>2-1-1-01-01-001-01</t>
  </si>
  <si>
    <t>2-1-1-01-01-001-02</t>
  </si>
  <si>
    <t>2-1-1-01-01-001-05</t>
  </si>
  <si>
    <t>2-1-1-01-01-001-06</t>
  </si>
  <si>
    <t>2-1-1-01-01-001-08-01</t>
  </si>
  <si>
    <t>2-1-1-01-01-001-08-02</t>
  </si>
  <si>
    <t>2-1-1-01-02</t>
  </si>
  <si>
    <t>2-1-1-01-02-001</t>
  </si>
  <si>
    <t>2-1-1-01-02-002</t>
  </si>
  <si>
    <t>2-1-1-01-02-004</t>
  </si>
  <si>
    <t>2-1-1-01-02-005</t>
  </si>
  <si>
    <t>2-1-1-01-02-006</t>
  </si>
  <si>
    <t>2-1-1-01-02-007</t>
  </si>
  <si>
    <t>2-1-1-01-03</t>
  </si>
  <si>
    <t>2-1-1-01-03-001-01</t>
  </si>
  <si>
    <t>2-1-1-01-03-001-02</t>
  </si>
  <si>
    <t>2-1-1-01-03-001-03</t>
  </si>
  <si>
    <t>2-1-2-02-01-003</t>
  </si>
  <si>
    <t>2-1-2-02-01-004</t>
  </si>
  <si>
    <t>2-1-2-02-02-006</t>
  </si>
  <si>
    <t>2-1-2-02-02-007</t>
  </si>
  <si>
    <t>2-1-2-02-02-008</t>
  </si>
  <si>
    <t>2-1-2-02-02-009</t>
  </si>
  <si>
    <t>2-1-3-07-02-001-02</t>
  </si>
  <si>
    <t>2-1-3-07-02-002-02</t>
  </si>
  <si>
    <t>2-1-3-13-01-001</t>
  </si>
  <si>
    <t>2-1-7-01-01</t>
  </si>
  <si>
    <t>2-1-8-01-14</t>
  </si>
  <si>
    <t>2-1-8-04-01</t>
  </si>
  <si>
    <t>PRESUPUESTO 2026</t>
  </si>
  <si>
    <t>RECIPROCAS 2026</t>
  </si>
  <si>
    <t>Valor Apropiación 2026</t>
  </si>
  <si>
    <t>Operación Recíproca 2026</t>
  </si>
  <si>
    <t>TECNOLÓGICO DE ANTIOQUIA IU -Formato POAI 2026</t>
  </si>
  <si>
    <t>Código: FO-M1-P6-001</t>
  </si>
  <si>
    <t>Versión: 3</t>
  </si>
  <si>
    <t>Fecha de aprobación: 27/08/2024</t>
  </si>
  <si>
    <t>A.Func.</t>
  </si>
  <si>
    <t>Pep</t>
  </si>
  <si>
    <t>Nombre del Proyecto</t>
  </si>
  <si>
    <t xml:space="preserve">PosPre </t>
  </si>
  <si>
    <t>POAI vigencia a elaborar</t>
  </si>
  <si>
    <t>BPIN</t>
  </si>
  <si>
    <t>RESUMEN DE FONDOS Y/O FUENTES DE FINANCIACIÓN</t>
  </si>
  <si>
    <t xml:space="preserve">Fuente de Financiación </t>
  </si>
  <si>
    <t xml:space="preserve">Recursos Propios </t>
  </si>
  <si>
    <t>Recursos Aportes del Departamento de Antioquia  - Estampilla Prodesarrollo-</t>
  </si>
  <si>
    <t>Recursos Aportes del Departamento de Antioquia  - Aportes ordinarios Ordenanza 73/2013)</t>
  </si>
  <si>
    <t>Aportes de la Nación para Proyectos de Inversión</t>
  </si>
  <si>
    <t xml:space="preserve">Convenios y/o Contratos celebrados con entidades públicas o privadas </t>
  </si>
  <si>
    <t>Fortalecimiento Campus Universitario TdeA Aburrá Sur Medellín</t>
  </si>
  <si>
    <t>I-1-1-02-06-006-07</t>
  </si>
  <si>
    <t>I-1-1-02-05-002-09</t>
  </si>
  <si>
    <t>I-1-1-02-06-006-01</t>
  </si>
  <si>
    <t>I-1-1-02-06-006-99</t>
  </si>
  <si>
    <t>Trasferencia del recaudo de Estampilla Prodesarrollo</t>
  </si>
  <si>
    <t>0-1015</t>
  </si>
  <si>
    <t>0-1016</t>
  </si>
  <si>
    <t>2-1-2-02-01</t>
  </si>
  <si>
    <t>2-1-3-07-02</t>
  </si>
  <si>
    <t>2-1-3-07-02-003-02</t>
  </si>
  <si>
    <t>2-1-8-01</t>
  </si>
  <si>
    <t>2-1-1-01</t>
  </si>
  <si>
    <t>REVISIÓN DE DESCRIPCIONES</t>
  </si>
  <si>
    <t>En esta hoja se realizó la revisión de las descripciones de los rubros presupuestales y la existencia de los proyectos de inversión.</t>
  </si>
  <si>
    <t>En esta hoja se encuentra la identificación del equilibrio presupuestal entre INGRESOS y GASTOS. La revisión del % de participación de los ingresos corrientes y de capital. Y la variación para el Proy 2026 de los rurbos de funcionamiento e inversión respecto al presupuesto inicial 2025.</t>
  </si>
  <si>
    <t>REVISIÓN POR FONDO</t>
  </si>
  <si>
    <t>Total general</t>
  </si>
  <si>
    <t>Descripción</t>
  </si>
  <si>
    <t>FONDOS COMUNES I.C.L.D DE ESTABLECIMIENTOS</t>
  </si>
  <si>
    <t>RECURSOS CAPITAL PROPIOS</t>
  </si>
  <si>
    <t>ESTAMPILLA PRODESARROLLO</t>
  </si>
  <si>
    <t>LEY 1816 2016 - 14% PREFERENTE SAL-EDU</t>
  </si>
  <si>
    <t>LEY 1816 2016 - 51% PREFERENTE SAL-EDU</t>
  </si>
  <si>
    <t>CUOTAS PARTES MESADA PENSIONAL GANT</t>
  </si>
  <si>
    <t>Aportes de la Nación Inversión (CREE)</t>
  </si>
  <si>
    <t>CNV ASESORIAS TECNICAS Y PROFESIONALES</t>
  </si>
  <si>
    <t>RECURSOS CAPITAL PROPIOS RENDIMIENTOS</t>
  </si>
  <si>
    <t>Ingreso Valor Apropiación 2026</t>
  </si>
  <si>
    <t>Ingreso Operación Recíproca 2026</t>
  </si>
  <si>
    <t>Ingresos  Propios</t>
  </si>
  <si>
    <t>Gasto PRESUPUESTO 2026</t>
  </si>
  <si>
    <t>Gasto RECIPROCAS 2026</t>
  </si>
  <si>
    <t>Gasto Recursos Propios</t>
  </si>
  <si>
    <t>Validación Equilibrio</t>
  </si>
  <si>
    <t>Validación Operación Recíproca</t>
  </si>
  <si>
    <t>Validación Recursos propios</t>
  </si>
  <si>
    <t>Recálculo Recursos propios</t>
  </si>
  <si>
    <t>Diferencia
Recursos Propios</t>
  </si>
  <si>
    <t>C</t>
  </si>
  <si>
    <t>CÓD. CATÁLOGO</t>
  </si>
  <si>
    <t>CUIPO</t>
  </si>
  <si>
    <t>FONDO</t>
  </si>
  <si>
    <t>I-1-1-02-06-006-02</t>
  </si>
  <si>
    <t>2-1-1-01-01-001-10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</si>
  <si>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</si>
  <si>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</si>
  <si>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Cuotas partes pensionales a cargo de la entidad de pensiones</t>
  </si>
  <si>
    <t>Bonos pensionales a cargo de la entidad de pensiones</t>
  </si>
  <si>
    <t>Servicios prestados a las empresas y servicios de producción</t>
  </si>
  <si>
    <t>Capacitación Talento Humano TdeA  Medellín</t>
  </si>
  <si>
    <t>Construcción Bulevar TechCul en el Campus TdeA Robledo  Medellín</t>
  </si>
  <si>
    <t>Fortalecimiento Educación Superior TdeA  Medellín</t>
  </si>
  <si>
    <t>Incremento Cobertura en Educación Superior "Territorios TdeA"  Medellín</t>
  </si>
  <si>
    <t>Actualización Infraestructura tecnológica y sistema de información del TdeA  Medellín</t>
  </si>
  <si>
    <t>Construcción Portería y Plazoletas Campus TdeA Robledo  Medellín</t>
  </si>
  <si>
    <t>Mantenimiento Tecnológico de Antioquia  Medellín</t>
  </si>
  <si>
    <t>Fortalecimiento Laboratorios TdeA  Medellín</t>
  </si>
  <si>
    <t>Aprovechamiento Internacionalización de la Educación Superior TdeA  Medellín</t>
  </si>
  <si>
    <t>Dotación Ayudas Educativas TdeA  Medellín</t>
  </si>
  <si>
    <t>Consolidación Acreditación del TdeA  Medellín</t>
  </si>
  <si>
    <t>Fortalecimiento Recursos Bibliográficos TdeA  Medellín</t>
  </si>
  <si>
    <t>Fortalecimiento Campus Universitario TdeA Aburrá Sur  Medellín</t>
  </si>
  <si>
    <t>Descripción proyecto</t>
  </si>
  <si>
    <t>Existe el proyecto?</t>
  </si>
  <si>
    <t>SI</t>
  </si>
  <si>
    <t>1-1-02-02</t>
  </si>
  <si>
    <t>1-1-02-02-116</t>
  </si>
  <si>
    <t>Materiales y suministros</t>
  </si>
  <si>
    <t>Prestaciones sociales relacionadas con el empleo</t>
  </si>
  <si>
    <t>Impuestos</t>
  </si>
  <si>
    <t>2-1-7-01</t>
  </si>
  <si>
    <t>Validación del fondo 0-2512</t>
  </si>
  <si>
    <t>OK, validado</t>
  </si>
  <si>
    <t>Servicios a la Comunidad, sociales y personales (Otros ingresos)</t>
  </si>
  <si>
    <t>Servicios a la Comunidad, sociales y personales (Programas de Extensión Académica)</t>
  </si>
  <si>
    <t>Servicios a la Comunidad, sociales y personales (Programas Especiales)</t>
  </si>
  <si>
    <t>Servicios a la Comunidad, sociales y personales (Contratos y/o Convenios)</t>
  </si>
  <si>
    <t>Aportes Nación</t>
  </si>
  <si>
    <t>Matrícula</t>
  </si>
  <si>
    <t xml:space="preserve">Derechos complementarios asociados a la educación </t>
  </si>
  <si>
    <t>Venta de establecimientos de mercado</t>
  </si>
  <si>
    <t>Devolución IVA - Instituciones de Educación Superior</t>
  </si>
  <si>
    <t>Aportes de entidades territoriales a establecimientos públicos o unidades administrativas especiales</t>
  </si>
  <si>
    <t>Disposición de activos no Financieros</t>
  </si>
  <si>
    <t>Disposición de maquinaria y equipo</t>
  </si>
  <si>
    <t>I-1-2-01-02-001-02</t>
  </si>
  <si>
    <t>2-1</t>
  </si>
  <si>
    <t>2</t>
  </si>
  <si>
    <t>Mesadas pensionales a cargo de la entidad de pensiones</t>
  </si>
  <si>
    <t>Otros bienes transportables (Excepto productos metálicos,maquinaria y equipo )</t>
  </si>
  <si>
    <t>Cesantías</t>
  </si>
  <si>
    <t>PRESUPUESTO DE INGRESOS  VIENCIA FISCAL 2026</t>
  </si>
  <si>
    <t>PRESUPUESTO DE GASTOS  VIENCIA FISCAL 2026</t>
  </si>
  <si>
    <t>Venta de bienes y servicios</t>
  </si>
  <si>
    <t>Transferencias corrientes</t>
  </si>
  <si>
    <t>I-1-1-02-06-009</t>
  </si>
  <si>
    <t>Recursos del sistema de seguridad social integral</t>
  </si>
  <si>
    <t>Recursos de capital</t>
  </si>
  <si>
    <t>Rendimientos financieros</t>
  </si>
  <si>
    <t>Ordenanza 55  del  5 de diciembre de 2025, Decreto  2025070005164 del 12 de diciembre de 2025</t>
  </si>
  <si>
    <t>Ordenanza 55 del  5 de diciembre de 2025, Decreto  2025070005164 del 12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</si>
</sst>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_-;\-* #,##0_-;_-* &quot;-&quot;??_-;_-@_-"/>
    <numFmt numFmtId="166" formatCode="_ [$€-2]\ * #,##0.00_ ;_ [$€-2]\ * \-#,##0.00_ ;_ [$€-2]\ * &quot;-&quot;??_ "/>
    <numFmt numFmtId="167" formatCode="_-&quot;$&quot;* #,##0_-;\-&quot;$&quot;* #,##0_-;_-&quot;$&quot;* &quot;-&quot;??_-;_-@_-"/>
    <numFmt numFmtId="168" formatCode="_(&quot;$&quot;\ * #,##0_);_(&quot;$&quot;\ * \(#,##0\);_(&quot;$&quot;\ * &quot;-&quot;??_);_(@_)"/>
    <numFmt numFmtId="169" formatCode="0_ ;\-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9" tint="0.59999389629810485"/>
      </bottom>
      <diagonal/>
    </border>
  </borders>
  <cellStyleXfs count="13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2" fillId="0" borderId="0"/>
    <xf numFmtId="0" fontId="1" fillId="0" borderId="0"/>
    <xf numFmtId="166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8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168" fontId="9" fillId="0" borderId="1" xfId="3" applyNumberFormat="1" applyFont="1" applyFill="1" applyBorder="1" applyAlignment="1" applyProtection="1">
      <alignment vertical="center"/>
      <protection locked="0"/>
    </xf>
    <xf numFmtId="169" fontId="9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168" fontId="10" fillId="0" borderId="1" xfId="0" applyNumberFormat="1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7" fontId="11" fillId="0" borderId="1" xfId="3" applyNumberFormat="1" applyFont="1" applyFill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67" fontId="12" fillId="4" borderId="1" xfId="3" applyNumberFormat="1" applyFont="1" applyFill="1" applyBorder="1" applyAlignment="1">
      <alignment horizontal="right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3" fillId="0" borderId="2" xfId="1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7" fontId="1" fillId="0" borderId="1" xfId="3" applyNumberFormat="1" applyFont="1" applyBorder="1" applyAlignment="1">
      <alignment horizontal="right" vertical="center" wrapText="1"/>
    </xf>
    <xf numFmtId="167" fontId="1" fillId="0" borderId="1" xfId="3" applyNumberFormat="1" applyFont="1" applyFill="1" applyBorder="1" applyAlignment="1">
      <alignment horizontal="right"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167" fontId="13" fillId="0" borderId="1" xfId="3" applyNumberFormat="1" applyFont="1" applyFill="1" applyBorder="1" applyAlignment="1">
      <alignment horizontal="right" vertical="center" wrapText="1"/>
    </xf>
    <xf numFmtId="0" fontId="13" fillId="0" borderId="1" xfId="4" applyFont="1" applyFill="1" applyBorder="1" applyAlignment="1">
      <alignment horizontal="left" vertical="center"/>
    </xf>
    <xf numFmtId="167" fontId="14" fillId="0" borderId="1" xfId="3" applyNumberFormat="1" applyFont="1" applyBorder="1" applyAlignment="1">
      <alignment horizontal="right" vertical="center" wrapText="1"/>
    </xf>
    <xf numFmtId="0" fontId="15" fillId="0" borderId="0" xfId="0" applyFont="1"/>
    <xf numFmtId="49" fontId="1" fillId="0" borderId="0" xfId="4" applyNumberFormat="1" applyFont="1" applyFill="1" applyBorder="1" applyAlignment="1">
      <alignment horizontal="left" vertical="center" wrapText="1"/>
    </xf>
    <xf numFmtId="167" fontId="1" fillId="0" borderId="1" xfId="3" applyNumberFormat="1" applyFont="1" applyFill="1" applyBorder="1" applyAlignment="1">
      <alignment horizontal="right" vertical="center"/>
    </xf>
    <xf numFmtId="167" fontId="13" fillId="0" borderId="1" xfId="3" applyNumberFormat="1" applyFont="1" applyFill="1" applyBorder="1" applyAlignment="1">
      <alignment vertical="center"/>
    </xf>
    <xf numFmtId="0" fontId="1" fillId="0" borderId="0" xfId="7" applyAlignment="1">
      <alignment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" xfId="4" applyFont="1" applyFill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4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7" fontId="1" fillId="0" borderId="1" xfId="3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167" fontId="1" fillId="0" borderId="0" xfId="3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0" fontId="13" fillId="0" borderId="0" xfId="0" applyFont="1"/>
    <xf numFmtId="0" fontId="1" fillId="0" borderId="0" xfId="0" applyFont="1"/>
    <xf numFmtId="0" fontId="1" fillId="0" borderId="12" xfId="0" applyFont="1" applyBorder="1" applyAlignment="1">
      <alignment horizontal="left" vertical="center"/>
    </xf>
    <xf numFmtId="167" fontId="13" fillId="0" borderId="11" xfId="3" applyNumberFormat="1" applyFont="1" applyFill="1" applyBorder="1" applyAlignment="1">
      <alignment vertical="center"/>
    </xf>
    <xf numFmtId="167" fontId="1" fillId="0" borderId="11" xfId="3" applyNumberFormat="1" applyFont="1" applyFill="1" applyBorder="1" applyAlignment="1">
      <alignment vertical="center"/>
    </xf>
    <xf numFmtId="167" fontId="1" fillId="0" borderId="11" xfId="3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3" xfId="4" applyFont="1" applyFill="1" applyBorder="1" applyAlignment="1">
      <alignment horizontal="left" vertical="center"/>
    </xf>
    <xf numFmtId="0" fontId="1" fillId="0" borderId="13" xfId="4" applyFont="1" applyFill="1" applyBorder="1" applyAlignment="1">
      <alignment vertical="center"/>
    </xf>
    <xf numFmtId="167" fontId="1" fillId="0" borderId="13" xfId="3" applyNumberFormat="1" applyFont="1" applyFill="1" applyBorder="1" applyAlignment="1">
      <alignment vertical="center"/>
    </xf>
    <xf numFmtId="167" fontId="1" fillId="0" borderId="13" xfId="3" applyNumberFormat="1" applyFont="1" applyFill="1" applyBorder="1" applyAlignment="1">
      <alignment horizontal="right" vertical="center"/>
    </xf>
    <xf numFmtId="167" fontId="1" fillId="0" borderId="7" xfId="3" applyNumberFormat="1" applyFont="1" applyFill="1" applyBorder="1" applyAlignment="1">
      <alignment horizontal="right" vertical="center"/>
    </xf>
    <xf numFmtId="167" fontId="13" fillId="0" borderId="11" xfId="3" applyNumberFormat="1" applyFont="1" applyFill="1" applyBorder="1" applyAlignment="1">
      <alignment horizontal="right" vertical="center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16" fillId="5" borderId="14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4" fillId="0" borderId="0" xfId="2" applyNumberFormat="1" applyFont="1"/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/>
    <xf numFmtId="0" fontId="13" fillId="0" borderId="1" xfId="1" applyFont="1" applyBorder="1" applyAlignment="1">
      <alignment horizontal="center" vertical="center"/>
    </xf>
    <xf numFmtId="165" fontId="13" fillId="0" borderId="1" xfId="2" applyNumberFormat="1" applyFont="1" applyFill="1" applyBorder="1" applyAlignment="1">
      <alignment horizontal="center" vertical="center"/>
    </xf>
    <xf numFmtId="0" fontId="17" fillId="0" borderId="0" xfId="0" applyFont="1"/>
    <xf numFmtId="0" fontId="1" fillId="6" borderId="1" xfId="6" applyFont="1" applyFill="1" applyBorder="1" applyAlignment="1">
      <alignment horizontal="left" vertical="center" wrapText="1"/>
    </xf>
    <xf numFmtId="3" fontId="13" fillId="0" borderId="1" xfId="1" applyNumberFormat="1" applyFont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3" fontId="1" fillId="0" borderId="1" xfId="2" applyNumberFormat="1" applyFont="1" applyFill="1" applyBorder="1" applyAlignment="1">
      <alignment horizontal="left" vertical="center"/>
    </xf>
    <xf numFmtId="0" fontId="1" fillId="0" borderId="1" xfId="6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3" fontId="1" fillId="6" borderId="1" xfId="2" applyNumberFormat="1" applyFont="1" applyFill="1" applyBorder="1" applyAlignment="1">
      <alignment horizontal="left" vertical="center"/>
    </xf>
    <xf numFmtId="0" fontId="18" fillId="0" borderId="0" xfId="7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pivotButton="1" applyFont="1"/>
    <xf numFmtId="0" fontId="19" fillId="0" borderId="0" xfId="0" applyFont="1"/>
    <xf numFmtId="0" fontId="19" fillId="0" borderId="0" xfId="0" pivotButton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/>
    <xf numFmtId="0" fontId="14" fillId="0" borderId="0" xfId="7" applyFont="1" applyAlignment="1">
      <alignment vertical="center"/>
    </xf>
    <xf numFmtId="0" fontId="1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 wrapText="1"/>
    </xf>
    <xf numFmtId="49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167" fontId="1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12" xfId="6" applyFont="1" applyBorder="1" applyAlignment="1">
      <alignment horizontal="left" vertical="center" wrapText="1"/>
    </xf>
    <xf numFmtId="167" fontId="1" fillId="0" borderId="11" xfId="3" applyNumberFormat="1" applyFont="1" applyFill="1" applyBorder="1" applyAlignment="1">
      <alignment horizontal="right" vertical="center" wrapText="1"/>
    </xf>
    <xf numFmtId="0" fontId="13" fillId="0" borderId="12" xfId="6" applyFont="1" applyBorder="1" applyAlignment="1">
      <alignment horizontal="left" vertical="center" wrapText="1"/>
    </xf>
    <xf numFmtId="0" fontId="13" fillId="0" borderId="1" xfId="6" applyFont="1" applyBorder="1" applyAlignment="1">
      <alignment horizontal="left" vertical="center" wrapText="1"/>
    </xf>
    <xf numFmtId="3" fontId="13" fillId="0" borderId="1" xfId="2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9" fontId="1" fillId="0" borderId="1" xfId="6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7" fontId="14" fillId="0" borderId="1" xfId="3" applyNumberFormat="1" applyFont="1" applyFill="1" applyBorder="1" applyAlignment="1">
      <alignment horizontal="right" vertical="center" wrapText="1"/>
    </xf>
    <xf numFmtId="0" fontId="1" fillId="0" borderId="3" xfId="6" applyFont="1" applyBorder="1" applyAlignment="1">
      <alignment horizontal="left" vertical="center" wrapText="1"/>
    </xf>
    <xf numFmtId="0" fontId="1" fillId="0" borderId="13" xfId="6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167" fontId="14" fillId="0" borderId="13" xfId="3" applyNumberFormat="1" applyFont="1" applyFill="1" applyBorder="1" applyAlignment="1">
      <alignment horizontal="right" vertical="center" wrapText="1"/>
    </xf>
    <xf numFmtId="167" fontId="1" fillId="0" borderId="7" xfId="3" applyNumberFormat="1" applyFont="1" applyFill="1" applyBorder="1" applyAlignment="1">
      <alignment horizontal="right" vertical="center" wrapText="1"/>
    </xf>
    <xf numFmtId="49" fontId="1" fillId="0" borderId="0" xfId="6" applyNumberFormat="1" applyFont="1" applyAlignment="1">
      <alignment horizontal="left" vertical="center" wrapText="1"/>
    </xf>
    <xf numFmtId="0" fontId="1" fillId="0" borderId="0" xfId="6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7" fontId="13" fillId="8" borderId="1" xfId="3" applyNumberFormat="1" applyFont="1" applyFill="1" applyBorder="1" applyAlignment="1">
      <alignment horizontal="center" vertical="center"/>
    </xf>
    <xf numFmtId="167" fontId="13" fillId="8" borderId="1" xfId="3" applyNumberFormat="1" applyFont="1" applyFill="1" applyBorder="1" applyAlignment="1">
      <alignment vertical="center"/>
    </xf>
    <xf numFmtId="0" fontId="13" fillId="8" borderId="4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3" fontId="13" fillId="8" borderId="2" xfId="1" applyNumberFormat="1" applyFont="1" applyFill="1" applyBorder="1" applyAlignment="1">
      <alignment horizontal="center" vertical="center" wrapText="1"/>
    </xf>
    <xf numFmtId="0" fontId="13" fillId="8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7" fontId="13" fillId="0" borderId="11" xfId="3" applyNumberFormat="1" applyFont="1" applyFill="1" applyBorder="1" applyAlignment="1">
      <alignment horizontal="right" vertical="center"/>
    </xf>
    <xf numFmtId="0" fontId="13" fillId="8" borderId="1" xfId="1" applyFont="1" applyFill="1" applyBorder="1" applyAlignment="1">
      <alignment horizontal="center" vertical="center"/>
    </xf>
    <xf numFmtId="165" fontId="13" fillId="8" borderId="1" xfId="2" applyNumberFormat="1" applyFont="1" applyFill="1" applyBorder="1" applyAlignment="1">
      <alignment horizontal="center" vertical="center"/>
    </xf>
    <xf numFmtId="168" fontId="9" fillId="0" borderId="0" xfId="0" applyNumberFormat="1" applyFont="1" applyAlignment="1" applyProtection="1">
      <alignment vertical="center"/>
      <protection locked="0"/>
    </xf>
    <xf numFmtId="49" fontId="13" fillId="6" borderId="5" xfId="0" applyNumberFormat="1" applyFont="1" applyFill="1" applyBorder="1" applyAlignment="1">
      <alignment horizontal="center" vertical="center"/>
    </xf>
    <xf numFmtId="49" fontId="13" fillId="6" borderId="6" xfId="0" applyNumberFormat="1" applyFont="1" applyFill="1" applyBorder="1" applyAlignment="1">
      <alignment horizontal="center" vertical="center"/>
    </xf>
    <xf numFmtId="49" fontId="13" fillId="6" borderId="4" xfId="0" applyNumberFormat="1" applyFont="1" applyFill="1" applyBorder="1" applyAlignment="1">
      <alignment horizontal="center" vertical="center"/>
    </xf>
    <xf numFmtId="49" fontId="21" fillId="6" borderId="7" xfId="0" applyNumberFormat="1" applyFont="1" applyFill="1" applyBorder="1" applyAlignment="1">
      <alignment horizontal="center" vertical="center"/>
    </xf>
    <xf numFmtId="49" fontId="21" fillId="6" borderId="8" xfId="0" applyNumberFormat="1" applyFont="1" applyFill="1" applyBorder="1" applyAlignment="1">
      <alignment horizontal="center" vertical="center"/>
    </xf>
    <xf numFmtId="49" fontId="21" fillId="6" borderId="3" xfId="0" applyNumberFormat="1" applyFont="1" applyFill="1" applyBorder="1" applyAlignment="1">
      <alignment horizontal="center" vertical="center"/>
    </xf>
    <xf numFmtId="167" fontId="13" fillId="6" borderId="1" xfId="3" applyNumberFormat="1" applyFont="1" applyFill="1" applyBorder="1" applyAlignment="1">
      <alignment horizontal="center" vertical="center"/>
    </xf>
    <xf numFmtId="0" fontId="11" fillId="0" borderId="11" xfId="7" applyFont="1" applyBorder="1" applyAlignment="1">
      <alignment horizontal="left" vertical="center" wrapText="1"/>
    </xf>
    <xf numFmtId="0" fontId="11" fillId="0" borderId="12" xfId="7" applyFont="1" applyBorder="1" applyAlignment="1">
      <alignment horizontal="left" vertical="center" wrapText="1"/>
    </xf>
    <xf numFmtId="0" fontId="12" fillId="4" borderId="1" xfId="7" applyFont="1" applyFill="1" applyBorder="1" applyAlignment="1">
      <alignment horizontal="center" vertical="center" wrapText="1"/>
    </xf>
    <xf numFmtId="167" fontId="12" fillId="4" borderId="1" xfId="3" applyNumberFormat="1" applyFont="1" applyFill="1" applyBorder="1" applyAlignment="1">
      <alignment horizontal="center" vertical="center"/>
    </xf>
    <xf numFmtId="0" fontId="11" fillId="0" borderId="11" xfId="7" applyFont="1" applyBorder="1" applyAlignment="1">
      <alignment horizontal="left" vertical="center"/>
    </xf>
    <xf numFmtId="0" fontId="11" fillId="0" borderId="12" xfId="7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</cellXfs>
  <cellStyles count="13">
    <cellStyle name="Incorrecto" xfId="4" builtinId="27"/>
    <cellStyle name="Millares" xfId="2" builtinId="3"/>
    <cellStyle name="Moneda" xfId="3" builtinId="4"/>
    <cellStyle name="Normal" xfId="0" builtinId="0"/>
    <cellStyle name="Normal 14" xfId="9" xr:uid="{00000000-0005-0000-0000-000004000000}"/>
    <cellStyle name="Normal 18 2" xfId="10" xr:uid="{00000000-0005-0000-0000-000005000000}"/>
    <cellStyle name="Normal 2 2" xfId="7" xr:uid="{00000000-0005-0000-0000-000006000000}"/>
    <cellStyle name="Normal 2 3" xfId="8" xr:uid="{00000000-0005-0000-0000-000007000000}"/>
    <cellStyle name="Normal 2 3 2" xfId="11" xr:uid="{00000000-0005-0000-0000-000008000000}"/>
    <cellStyle name="Normal 3 2" xfId="12" xr:uid="{00000000-0005-0000-0000-000009000000}"/>
    <cellStyle name="Normal 5" xfId="5" xr:uid="{00000000-0005-0000-0000-00000A000000}"/>
    <cellStyle name="Normal_Hoja1" xfId="6" xr:uid="{00000000-0005-0000-0000-00000B000000}"/>
    <cellStyle name="Normal_LoquequedoenAccess" xfId="1" xr:uid="{00000000-0005-0000-0000-00000C000000}"/>
  </cellStyles>
  <dxfs count="161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wrapText="0" readingOrder="0"/>
    </dxf>
    <dxf>
      <alignment wrapText="1" readingOrder="0"/>
    </dxf>
    <dxf>
      <numFmt numFmtId="165" formatCode="_-* #,##0_-;\-* #,##0_-;_-* &quot;-&quot;??_-;_-@_-"/>
    </dxf>
    <dxf>
      <numFmt numFmtId="170" formatCode="_-* #,##0.0_-;\-* #,##0.0_-;_-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70" formatCode="_-* #,##0.0_-;\-* #,##0.0_-;_-* &quot;-&quot;??_-;_-@_-"/>
    </dxf>
    <dxf>
      <numFmt numFmtId="170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&quot;$&quot;* #,##0_-;\-&quot;$&quot;* #,##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1251541</xdr:colOff>
      <xdr:row>0</xdr:row>
      <xdr:rowOff>55377</xdr:rowOff>
    </xdr:from>
    <xdr:to>
      <xdr:col>6</xdr:col>
      <xdr:colOff>1696778</xdr:colOff>
      <xdr:row>1</xdr:row>
      <xdr:rowOff>343343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0BE0E1-BEC6-4EEC-9758-C1B05486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4913" y="55377"/>
          <a:ext cx="1707853" cy="686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1226343</xdr:colOff>
      <xdr:row>0</xdr:row>
      <xdr:rowOff>59531</xdr:rowOff>
    </xdr:from>
    <xdr:to>
      <xdr:col>8</xdr:col>
      <xdr:colOff>1309687</xdr:colOff>
      <xdr:row>1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B85A30-D534-4938-8E7B-DCCF6A84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49" y="59531"/>
          <a:ext cx="1845469" cy="571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2</xdr:col>
      <xdr:colOff>830690</xdr:colOff>
      <xdr:row>2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5403E-8844-4CC9-9E2A-2D26A26E6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234516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IRYAM%2025\DANIELA%20JARAM\Listas_Categoria_CUIPO_06-2025.xlsx" TargetMode="External"/><Relationship Id="rId1" Type="http://schemas.openxmlformats.org/officeDocument/2006/relationships/externalLinkPath" Target="file:///O:\AMIRYAM%2025\DANIELA%20JARAM\Listas_Categoria_CUIPO_0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ceptos por ambito"/>
      <sheetName val="EP"/>
      <sheetName val="Tipo de Norma"/>
      <sheetName val="CPC"/>
      <sheetName val="Fuentes de Financiación"/>
      <sheetName val="Tercero"/>
      <sheetName val="Politica Pública"/>
      <sheetName val="Secciones Presupuestales"/>
      <sheetName val="Vigencia Gasto"/>
      <sheetName val="Sector"/>
      <sheetName val="Programa MGA"/>
      <sheetName val="Producto MGA"/>
      <sheetName val="Situación de Fondos"/>
      <sheetName val="Fondo"/>
      <sheetName val="Sectorial_Prg_Gastos"/>
      <sheetName val="Detalle Sectorial"/>
      <sheetName val="Conceptos_CPC"/>
    </sheetNames>
    <sheetDataSet>
      <sheetData sheetId="0"/>
      <sheetData sheetId="1">
        <row r="1">
          <cell r="E1" t="str">
            <v>CODIGO</v>
          </cell>
          <cell r="F1" t="str">
            <v>NOMBRE</v>
          </cell>
        </row>
        <row r="2">
          <cell r="E2" t="str">
            <v>1</v>
          </cell>
          <cell r="F2" t="str">
            <v>INGRESOS</v>
          </cell>
        </row>
        <row r="3">
          <cell r="E3" t="str">
            <v>1.1</v>
          </cell>
          <cell r="F3" t="str">
            <v>INGRESOS CORRIENTES</v>
          </cell>
        </row>
        <row r="4">
          <cell r="E4" t="str">
            <v>1.1.01</v>
          </cell>
          <cell r="F4" t="str">
            <v>INGRESOS TRIBUTARIOS</v>
          </cell>
        </row>
        <row r="5">
          <cell r="E5" t="str">
            <v>1.1.01.01</v>
          </cell>
          <cell r="F5" t="str">
            <v>IMPUESTOS DIRECTOS</v>
          </cell>
        </row>
        <row r="6">
          <cell r="E6" t="str">
            <v>1.1.01.01.014</v>
          </cell>
          <cell r="F6" t="str">
            <v xml:space="preserve">SOBRETASA AMBIENTAL </v>
          </cell>
        </row>
        <row r="7">
          <cell r="E7" t="str">
            <v>1.1.01.01.014.01</v>
          </cell>
          <cell r="F7" t="str">
            <v>SOBRETASA AMBIENTAL - URBANO</v>
          </cell>
        </row>
        <row r="8">
          <cell r="E8" t="str">
            <v>1.1.01.01.014.02</v>
          </cell>
          <cell r="F8" t="str">
            <v>SOBRETASA AMBIENTAL -RURAL</v>
          </cell>
        </row>
        <row r="9">
          <cell r="E9" t="str">
            <v>1.1.01.01.100</v>
          </cell>
          <cell r="F9" t="str">
            <v>IMPUESTO SOBRE VEHICULOS AUTOMOTORES</v>
          </cell>
        </row>
        <row r="10">
          <cell r="E10" t="str">
            <v>1.1.01.01.101</v>
          </cell>
          <cell r="F10" t="str">
            <v>IMPUESTO A GANADORES DE SORTEOS ORDINARIOS Y EXTRAORDINARIOS</v>
          </cell>
        </row>
        <row r="11">
          <cell r="E11" t="str">
            <v>1.1.01.01.200</v>
          </cell>
          <cell r="F11" t="str">
            <v>IMPUESTO PREDIAL UNIFICADO</v>
          </cell>
        </row>
        <row r="12">
          <cell r="E12" t="str">
            <v>1.1.01.01.200.01</v>
          </cell>
          <cell r="F12" t="str">
            <v>IMPUESTO PREDIAL UNIFICADO - URBANO</v>
          </cell>
        </row>
        <row r="13">
          <cell r="E13" t="str">
            <v>1.1.01.01.200.02</v>
          </cell>
          <cell r="F13" t="str">
            <v>IMPUESTO PREDIAL UNIFICADO - RURAL</v>
          </cell>
        </row>
        <row r="14">
          <cell r="E14" t="str">
            <v>1.1.01.01.201</v>
          </cell>
          <cell r="F14" t="str">
            <v>SOBRETASA AMBIENTAL AREAS METROPOLITANAS</v>
          </cell>
        </row>
        <row r="15">
          <cell r="E15" t="str">
            <v>1.1.01.01.202</v>
          </cell>
          <cell r="F15" t="str">
            <v>SOBRETASA ESPECIAL PARA EL DISTRITO DE CARTAGENA</v>
          </cell>
        </row>
        <row r="16">
          <cell r="E16" t="str">
            <v>1.1.01.01.203</v>
          </cell>
          <cell r="F16" t="str">
            <v>SOBRETASA POR EL ALUMBRADO PUBLICO</v>
          </cell>
        </row>
        <row r="17">
          <cell r="E17" t="str">
            <v>1.1.01.02</v>
          </cell>
          <cell r="F17" t="str">
            <v>IMPUESTOS INDIRECTOS</v>
          </cell>
        </row>
        <row r="18">
          <cell r="E18" t="str">
            <v>1.1.01.02.100</v>
          </cell>
          <cell r="F18" t="str">
            <v>IMPUESTO DE REGISTRO</v>
          </cell>
        </row>
        <row r="19">
          <cell r="E19" t="str">
            <v>1.1.01.02.100.01</v>
          </cell>
          <cell r="F19" t="str">
            <v>IMPUESTO DE REGISTRO - CAMARAS DE COMERCIO</v>
          </cell>
        </row>
        <row r="20">
          <cell r="E20" t="str">
            <v>1.1.01.02.100.02</v>
          </cell>
          <cell r="F20" t="str">
            <v>IMPUESTO DE REGISTRO - OFICINAS DE INSTRUMENTOS PUBLICOS</v>
          </cell>
        </row>
        <row r="21">
          <cell r="E21" t="str">
            <v>1.1.01.02.101</v>
          </cell>
          <cell r="F21" t="str">
            <v>IMPUESTO DE LOTERIAS FORANEAS</v>
          </cell>
        </row>
        <row r="22">
          <cell r="E22" t="str">
            <v>1.1.01.02.102</v>
          </cell>
          <cell r="F22" t="str">
            <v>IMPUESTO AL DEGÃœELLO DE GANADO MAYOR</v>
          </cell>
        </row>
        <row r="23">
          <cell r="E23" t="str">
            <v>1.1.01.02.103</v>
          </cell>
          <cell r="F23" t="str">
            <v>IVA SOBRE LICORES, VINOS, APERITIVOS Y SIMILARES REGIMEN ANTERIOR</v>
          </cell>
        </row>
        <row r="24">
          <cell r="E24" t="str">
            <v>1.1.01.02.104</v>
          </cell>
          <cell r="F24" t="str">
            <v>IMPUESTO AL CONSUMO DE LICORES, VINOS, APERITIVOS Y SIMILARES</v>
          </cell>
        </row>
        <row r="25">
          <cell r="E25" t="str">
            <v>1.1.01.02.104.01</v>
          </cell>
          <cell r="F25" t="str">
            <v>IMPUESTO AL CONSUMO DE LICORES</v>
          </cell>
        </row>
        <row r="26">
          <cell r="E26" t="str">
            <v>1.1.01.02.104.01.01</v>
          </cell>
          <cell r="F26" t="str">
            <v>IMPUESTO AL CONSUMO DE LICORES - COMPONENTE ESPECIFICO</v>
          </cell>
        </row>
        <row r="27">
          <cell r="E27" t="str">
            <v>1.1.01.02.104.01.01.01</v>
          </cell>
          <cell r="F27" t="str">
            <v>IMPUESTO AL CONSUMO DE LICORES - COMPONENTE ESPECÍFICO DE PRODUCCIÓN NACIONAL</v>
          </cell>
        </row>
        <row r="28">
          <cell r="E28" t="str">
            <v>1.1.01.02.104.01.01.02</v>
          </cell>
          <cell r="F28" t="str">
            <v>IMPUESTO AL CONSUMO DE LICORES - COMPONENTE ESPECÍFICO DE PRODUCCIÓN EXTRANJERA</v>
          </cell>
        </row>
        <row r="29">
          <cell r="E29" t="str">
            <v>1.1.01.02.104.01.02</v>
          </cell>
          <cell r="F29" t="str">
            <v>IMPUESTO AL CONSUMO DE LICORES - COMPONENTE AD VALOREM</v>
          </cell>
        </row>
        <row r="30">
          <cell r="E30" t="str">
            <v>1.1.01.02.104.01.02.01</v>
          </cell>
          <cell r="F30" t="str">
            <v>IMPUESTO AL CONSUMO DE LICORES - COMPONENTE AD VALOREM DE PRODUCCIÓN NACIONAL</v>
          </cell>
        </row>
        <row r="31">
          <cell r="E31" t="str">
            <v>1.1.01.02.104.01.02.02</v>
          </cell>
          <cell r="F31" t="str">
            <v>IMPUESTO AL CONSUMO DE LICORES - COMPONENTE AD VALOREM DE PRODUCCIÓN EXTRANJERA</v>
          </cell>
        </row>
        <row r="32">
          <cell r="E32" t="str">
            <v>1.1.01.02.104.02</v>
          </cell>
          <cell r="F32" t="str">
            <v>IMPUESTO AL CONSUMO DE VINOS, APERITIVOS Y SIMILARES</v>
          </cell>
        </row>
        <row r="33">
          <cell r="E33" t="str">
            <v>1.1.01.02.104.02.01</v>
          </cell>
          <cell r="F33" t="str">
            <v>IMPUESTO AL CONSUMO DE VINOS, APERITIVOS Y SIMILARES - COMPONENTE ESPECIFICO</v>
          </cell>
        </row>
        <row r="34">
          <cell r="E34" t="str">
            <v>1.1.01.02.104.02.01.01</v>
          </cell>
          <cell r="F34" t="str">
            <v>IMPUESTO AL CONSUMO DE VINOS, APERITIVOS Y SIMILARES - COMPONENTE ESPECÍFICO DE PRODUCCIÓN NACIONAL</v>
          </cell>
        </row>
        <row r="35">
          <cell r="E35" t="str">
            <v>1.1.01.02.104.02.01.02</v>
          </cell>
          <cell r="F35" t="str">
            <v>IMPUESTO AL CONSUMO DE VINOS, APERITIVOS Y SIMILARES - COMPONENTE ESPECÍFICO DE PRODUCCIÓN EXTRANJERA</v>
          </cell>
        </row>
        <row r="36">
          <cell r="E36" t="str">
            <v>1.1.01.02.104.02.02</v>
          </cell>
          <cell r="F36" t="str">
            <v>IMPUESTO AL CONSUMO DE VINOS, APERITIVOS Y SIMILARES - COMPONENTE AD VALOREM</v>
          </cell>
        </row>
        <row r="37">
          <cell r="E37" t="str">
            <v>1.1.01.02.104.02.02.01</v>
          </cell>
          <cell r="F37" t="str">
            <v>IMPUESTO AL CONSUMO DE VINOS, APERITIVOS Y SIMILARES - COMPONENTE AD VALOREM DE PRODUCCIÓN NACIONAL</v>
          </cell>
        </row>
        <row r="38">
          <cell r="E38" t="str">
            <v>1.1.01.02.104.02.02.02</v>
          </cell>
          <cell r="F38" t="str">
            <v>IMPUESTO AL CONSUMO DE VINOS, APERITIVOS Y SIMILARES - COMPONENTE AD VALOREM DE PRODUCCIÓN EXTRANJERA</v>
          </cell>
        </row>
        <row r="39">
          <cell r="E39" t="str">
            <v>1.1.01.02.105</v>
          </cell>
          <cell r="F39" t="str">
            <v>IMPUESTO AL CONSUMO DE CERVEZAS, SIFONES, REFAJOS Y MEZCLAS</v>
          </cell>
        </row>
        <row r="40">
          <cell r="E40" t="str">
            <v>1.1.01.02.105.01</v>
          </cell>
          <cell r="F40" t="str">
            <v>IMPUESTO AL CONSUMO DE CERVEZAS, SIFONES, REFAJOS Y MEZCLAS - NACIONALES</v>
          </cell>
        </row>
        <row r="41">
          <cell r="E41" t="str">
            <v>1.1.01.02.105.02</v>
          </cell>
          <cell r="F41" t="str">
            <v>IMPUESTO AL CONSUMO DE CERVEZAS, SIFONES, REFAJOS Y MEZCLAS - EXTRANJERAS</v>
          </cell>
        </row>
        <row r="42">
          <cell r="E42" t="str">
            <v>1.1.01.02.106</v>
          </cell>
          <cell r="F42" t="str">
            <v>IMPUESTO AL CONSUMO DE CIGARRILLOS Y TABACO</v>
          </cell>
        </row>
        <row r="43">
          <cell r="E43" t="str">
            <v>1.1.01.02.106.01</v>
          </cell>
          <cell r="F43" t="str">
            <v>COMPONENTE ESPECIFICO DEL IMPUESTO AL CONSUMO DE CIGARRILLOS Y TABACO</v>
          </cell>
        </row>
        <row r="44">
          <cell r="E44" t="str">
            <v>1.1.01.02.106.01.01</v>
          </cell>
          <cell r="F44" t="str">
            <v>COMPONENTE ESPECIFICO DEL IMPUESTO AL CONSUMO DE CIGARRILLOS Y TABACO - NACIONALES</v>
          </cell>
        </row>
        <row r="45">
          <cell r="E45" t="str">
            <v>1.1.01.02.106.01.02</v>
          </cell>
          <cell r="F45" t="str">
            <v>COMPONENTE ESPECIFICO DEL IMPUESTO AL CONSUMO DE CIGARRILLOS Y TABACO - EXTRANJEROS</v>
          </cell>
        </row>
        <row r="46">
          <cell r="E46" t="str">
            <v>1.1.01.02.106.02</v>
          </cell>
          <cell r="F46" t="str">
            <v>COMPONENTE AD VALOREM DEL IMPUESTO AL CONSUMO DE CIGARRILLOS Y TABACO ELABORADO</v>
          </cell>
        </row>
        <row r="47">
          <cell r="E47" t="str">
            <v>1.1.01.02.106.02.01</v>
          </cell>
          <cell r="F47" t="str">
            <v>COMPONENTE AD VALOREM DEL IMPUESTO AL CONSUMO DE CIGARRILLOS Y TABACO ELABORADO - NACIONALES</v>
          </cell>
        </row>
        <row r="48">
          <cell r="E48" t="str">
            <v>1.1.01.02.106.02.02</v>
          </cell>
          <cell r="F48" t="str">
            <v>COMPONENTE AD VALOREM DEL IMPUESTO AL CONSUMO DE CIGARRILLOS Y TABACO ELABORADO - EXTRANJEROS</v>
          </cell>
        </row>
        <row r="49">
          <cell r="E49" t="str">
            <v>1.1.01.02.107</v>
          </cell>
          <cell r="F49" t="str">
            <v>IMPUESTO UNICO AL CONSUMO A FAVOR DEL DEPARTAMENTO ARCHIPIELAGO DE SAN ANDRES, PROVIDENCIA Y SANTA CATALINA</v>
          </cell>
        </row>
        <row r="50">
          <cell r="E50" t="str">
            <v>1.1.01.02.108</v>
          </cell>
          <cell r="F50" t="str">
            <v>SOBRETASA FONDO DEPARTAMENTAL DE BOMBEROS</v>
          </cell>
        </row>
        <row r="51">
          <cell r="E51" t="str">
            <v>1.1.01.02.109</v>
          </cell>
          <cell r="F51" t="str">
            <v xml:space="preserve">SOBRETASA A LA GASOLINA </v>
          </cell>
        </row>
        <row r="52">
          <cell r="E52" t="str">
            <v>1.1.01.02.200</v>
          </cell>
          <cell r="F52" t="str">
            <v>IMPUESTO DE INDUSTRIA Y COMERCIO</v>
          </cell>
        </row>
        <row r="53">
          <cell r="E53" t="str">
            <v>1.1.01.02.200.01</v>
          </cell>
          <cell r="F53" t="str">
            <v>IMPUESTO DE INDUSTRIA Y COMERCIO - SOBRE ACTIVIDADES COMERCIALES</v>
          </cell>
        </row>
        <row r="54">
          <cell r="E54" t="str">
            <v>1.1.01.02.200.02</v>
          </cell>
          <cell r="F54" t="str">
            <v>IMPUESTO DE INDUSTRIA Y COMERCIO - SOBRE ACTIVIDADES INDUSTRIALES</v>
          </cell>
        </row>
        <row r="55">
          <cell r="E55" t="str">
            <v>1.1.01.02.200.03</v>
          </cell>
          <cell r="F55" t="str">
            <v>IMPUESTO DE INDUSTRIA Y COMERCIO - SOBRE ACTIVIDADES DE SERVICIOS</v>
          </cell>
        </row>
        <row r="56">
          <cell r="E56" t="str">
            <v>1.1.01.02.201</v>
          </cell>
          <cell r="F56" t="str">
            <v>IMPUESTO COMPLEMENTARIO DE AVISOS Y TABLEROS</v>
          </cell>
        </row>
        <row r="57">
          <cell r="E57" t="str">
            <v>1.1.01.02.202</v>
          </cell>
          <cell r="F57" t="str">
            <v>IMPUESTO A LA PUBLICIDAD EXTERIOR VISUAL</v>
          </cell>
        </row>
        <row r="58">
          <cell r="E58" t="str">
            <v>1.1.01.02.203</v>
          </cell>
          <cell r="F58" t="str">
            <v>IMPUESTO DE CIRCULACION Y TRANSITO SOBRE VEHICULOS DE SERVICIO PUBLICO</v>
          </cell>
        </row>
        <row r="59">
          <cell r="E59" t="str">
            <v>1.1.01.02.204</v>
          </cell>
          <cell r="F59" t="str">
            <v>IMPUESTO DE DELINEACION</v>
          </cell>
        </row>
        <row r="60">
          <cell r="E60" t="str">
            <v>1.1.01.02.205</v>
          </cell>
          <cell r="F60" t="str">
            <v xml:space="preserve">IMPUESTO DE ESPECTACULOS PUBLICOS NACIONAL CON DESTINO AL DEPORTE </v>
          </cell>
        </row>
        <row r="61">
          <cell r="E61" t="str">
            <v>1.1.01.02.206</v>
          </cell>
          <cell r="F61" t="str">
            <v>IMPUESTO A LAS VENTAS POR EL SISTEMA DE CLUBES</v>
          </cell>
        </row>
        <row r="62">
          <cell r="E62" t="str">
            <v>1.1.01.02.207</v>
          </cell>
          <cell r="F62" t="str">
            <v>IMPUESTO DE CASINOS</v>
          </cell>
        </row>
        <row r="63">
          <cell r="E63" t="str">
            <v>1.1.01.02.208</v>
          </cell>
          <cell r="F63" t="str">
            <v>IMPUESTO SOBRE APUESTAS MUTUAS</v>
          </cell>
        </row>
        <row r="64">
          <cell r="E64" t="str">
            <v>1.1.01.02.209</v>
          </cell>
          <cell r="F64" t="str">
            <v>IMPUESTO AL DEGÃœELLO DE GANADO MENOR</v>
          </cell>
        </row>
        <row r="65">
          <cell r="E65" t="str">
            <v>1.1.01.02.210</v>
          </cell>
          <cell r="F65" t="str">
            <v>IMPUESTO SOBRE TELEFONOS</v>
          </cell>
        </row>
        <row r="66">
          <cell r="E66" t="str">
            <v>1.1.01.02.211</v>
          </cell>
          <cell r="F66" t="str">
            <v>IMPUESTO DE ALUMBRADO PUBLICO</v>
          </cell>
        </row>
        <row r="67">
          <cell r="E67" t="str">
            <v>1.1.01.02.212</v>
          </cell>
          <cell r="F67" t="str">
            <v>SOBRETASA BOMBERIL</v>
          </cell>
        </row>
        <row r="68">
          <cell r="E68" t="str">
            <v>1.1.01.02.213</v>
          </cell>
          <cell r="F68" t="str">
            <v>SOBRETASA FONDO DE SEGURIDAD</v>
          </cell>
        </row>
        <row r="69">
          <cell r="E69" t="str">
            <v>1.1.01.02.214</v>
          </cell>
          <cell r="F69" t="str">
            <v>IMPUESTO DE TRANSPORTE POR OLEODUCTOS Y GASODUCTOS</v>
          </cell>
        </row>
        <row r="70">
          <cell r="E70" t="str">
            <v>1.1.01.02.215</v>
          </cell>
          <cell r="F70" t="str">
            <v>IMPUESTO UNIFICADO DE FONDO DE POBRES, AZAR Y ESPECTACULOS PUBLICOS</v>
          </cell>
        </row>
        <row r="71">
          <cell r="E71" t="str">
            <v>1.1.01.02.216</v>
          </cell>
          <cell r="F71" t="str">
            <v>IMPUESTO DE ESPECTACULOS PUBLICOS MUNICIPAL</v>
          </cell>
        </row>
        <row r="72">
          <cell r="E72" t="str">
            <v>1.1.01.02.217</v>
          </cell>
          <cell r="F72" t="str">
            <v>SOBRETASA DE SOLIDARIDAD SERVICIOS PUBLICOS ACUEDUCTO, ASEO Y ALCANTARILLADO</v>
          </cell>
        </row>
        <row r="73">
          <cell r="E73" t="str">
            <v>1.1.01.02.217.01</v>
          </cell>
          <cell r="F73" t="str">
            <v>SOBRETASA DE SOLIDARIDAD DE SERVICIOS PUBLICOS - ACUEDUCTO</v>
          </cell>
        </row>
        <row r="74">
          <cell r="E74" t="str">
            <v>1.1.01.02.217.02</v>
          </cell>
          <cell r="F74" t="str">
            <v>SOBRETASA DE SOLIDARIDAD DE SERVICIOS PUBLICOS - ASEO</v>
          </cell>
        </row>
        <row r="75">
          <cell r="E75" t="str">
            <v>1.1.01.02.217.03</v>
          </cell>
          <cell r="F75" t="str">
            <v>SOBRETASA DE SOLIDARIDAD DE SERVICIOS PUBLICOS - ALCANTARILLADO</v>
          </cell>
        </row>
        <row r="76">
          <cell r="E76" t="str">
            <v>1.1.01.02.218</v>
          </cell>
          <cell r="F76" t="str">
            <v>TASA PRODEPORTE Y RECREACION</v>
          </cell>
        </row>
        <row r="77">
          <cell r="E77" t="str">
            <v>1.1.01.02.300</v>
          </cell>
          <cell r="F77" t="str">
            <v>ESTAMPILLAS</v>
          </cell>
        </row>
        <row r="78">
          <cell r="E78" t="str">
            <v>1.1.01.02.300.01</v>
          </cell>
          <cell r="F78" t="str">
            <v>ESTAMPILLA PARA EL BIENESTAR DEL ADULTO MAYOR</v>
          </cell>
        </row>
        <row r="79">
          <cell r="E79" t="str">
            <v>1.1.01.02.300.02</v>
          </cell>
          <cell r="F79" t="str">
            <v>ESTAMPILLA PRO DESARROLLO DEPARTAMENTAL</v>
          </cell>
        </row>
        <row r="80">
          <cell r="E80" t="str">
            <v>1.1.01.02.300.03</v>
          </cell>
          <cell r="F80" t="str">
            <v>ESTAMPILLA PRO DESARROLLO FRONTERIZO</v>
          </cell>
        </row>
        <row r="81">
          <cell r="E81" t="str">
            <v>1.1.01.02.300.04</v>
          </cell>
          <cell r="F81" t="str">
            <v>ESTAMPILLA FONDO DEPARTAMENTAL DE BOMBEROS</v>
          </cell>
        </row>
        <row r="82">
          <cell r="E82" t="str">
            <v>1.1.01.02.300.05</v>
          </cell>
          <cell r="F82" t="str">
            <v>ESTAMPILLA PRO ELECTRIFICACION RURAL</v>
          </cell>
        </row>
        <row r="83">
          <cell r="E83" t="str">
            <v>1.1.01.02.300.06</v>
          </cell>
          <cell r="F83" t="str">
            <v>ESTAMPILLA PRO DESARROLLO DE LA UNIVERSIDAD DE LA AMAZONIA</v>
          </cell>
        </row>
        <row r="84">
          <cell r="E84" t="str">
            <v>1.1.01.02.300.07</v>
          </cell>
          <cell r="F84" t="str">
            <v>ESTAMPILLA LA UNIVERSIDAD DE ANTIOQUIA</v>
          </cell>
        </row>
        <row r="85">
          <cell r="E85" t="str">
            <v>1.1.01.02.300.08</v>
          </cell>
          <cell r="F85" t="str">
            <v>ESTAMPILLA PRO CIUDADELA UNIVERSITARIA DEL ATLANTICO</v>
          </cell>
        </row>
        <row r="86">
          <cell r="E86" t="str">
            <v>1.1.01.02.300.09</v>
          </cell>
          <cell r="F86" t="str">
            <v>ESTAMPILLA UNIVERSIDAD DE CALDAS Y UNIVERSIDAD NACIONAL SEDE MANIZALES</v>
          </cell>
        </row>
        <row r="87">
          <cell r="E87" t="str">
            <v>1.1.01.02.300.10</v>
          </cell>
          <cell r="F87" t="str">
            <v>ESTAMPILLA UNIVERSIDAD DE CARTAGENA</v>
          </cell>
        </row>
        <row r="88">
          <cell r="E88" t="str">
            <v>1.1.01.02.300.11</v>
          </cell>
          <cell r="F88" t="str">
            <v>ESTAMPILLA PRO CREACION DE LA SECCIONAL UNIVERSIDAD DE CARTAGENA EN EL CARMEN DE BOLIVAR</v>
          </cell>
        </row>
        <row r="89">
          <cell r="E89" t="str">
            <v>1.1.01.02.300.12</v>
          </cell>
          <cell r="F89" t="str">
            <v>ESTAMPILLA UNIVERSIDAD DEL CAUCA</v>
          </cell>
        </row>
        <row r="90">
          <cell r="E90" t="str">
            <v>1.1.01.02.300.13</v>
          </cell>
          <cell r="F90" t="str">
            <v>ESTAMPILLA PRO UNIVERSIDAD POPULAR DEL CESAR</v>
          </cell>
        </row>
        <row r="91">
          <cell r="E91" t="str">
            <v>1.1.01.02.300.14</v>
          </cell>
          <cell r="F91" t="str">
            <v>ESTAMPILLA PRO UNIVERSIDAD TECNOLOGICA DEL CHOCO</v>
          </cell>
        </row>
        <row r="92">
          <cell r="E92" t="str">
            <v>1.1.01.02.300.15</v>
          </cell>
          <cell r="F92" t="str">
            <v>ESTAMPILLA PRO DESARROLLO DE LA UNIVERSIDAD DE CORDOBA</v>
          </cell>
        </row>
        <row r="93">
          <cell r="E93" t="str">
            <v>1.1.01.02.300.16</v>
          </cell>
          <cell r="F93" t="str">
            <v>ESTAMPILLA PRO DESARROLLO UNIVERSIDAD DE CUNDINAMARCA</v>
          </cell>
        </row>
        <row r="94">
          <cell r="E94" t="str">
            <v>1.1.01.02.300.17</v>
          </cell>
          <cell r="F94" t="str">
            <v>ESTAMPILLA PRO UNIVERSIDAD DE LA GUAJIRA</v>
          </cell>
        </row>
        <row r="95">
          <cell r="E95" t="str">
            <v>1.1.01.02.300.18</v>
          </cell>
          <cell r="F95" t="str">
            <v>ESTAMPILLA UNIVERSIDAD DE LOS LLANOS</v>
          </cell>
        </row>
        <row r="96">
          <cell r="E96" t="str">
            <v>1.1.01.02.300.19</v>
          </cell>
          <cell r="F96" t="str">
            <v>ESTAMPILLA REFUNDACION UNIVERSIDAD DEL MAGDALENA</v>
          </cell>
        </row>
        <row r="97">
          <cell r="E97" t="str">
            <v>1.1.01.02.300.20</v>
          </cell>
          <cell r="F97" t="str">
            <v>ESTAMPILLA PRO DESARROLLO DE LA UNIVERSIDAD DE NARIÃ‘O</v>
          </cell>
        </row>
        <row r="98">
          <cell r="E98" t="str">
            <v>1.1.01.02.300.21</v>
          </cell>
          <cell r="F98" t="str">
            <v>ESTAMPILLA PRO DESARROLLO DE LA UNIVERSIDAD PUBLICA DEL NORTE DE SANTANDER</v>
          </cell>
        </row>
        <row r="99">
          <cell r="E99" t="str">
            <v>1.1.01.02.300.22</v>
          </cell>
          <cell r="F99" t="str">
            <v>ESTAMPILLA PRO UNIVERSIDAD DEL PACIFICO</v>
          </cell>
        </row>
        <row r="100">
          <cell r="E100" t="str">
            <v>1.1.01.02.300.23</v>
          </cell>
          <cell r="F100" t="str">
            <v>ESTAMPILLA PRO DESARROLLO DEL INSTITUTO TECNICO DEL PUTUMAYO</v>
          </cell>
        </row>
        <row r="101">
          <cell r="E101" t="str">
            <v>1.1.01.02.300.24</v>
          </cell>
          <cell r="F101" t="str">
            <v>ESTAMPILLA PRO UNIVERSIDAD DEL QUINDIO</v>
          </cell>
        </row>
        <row r="102">
          <cell r="E102" t="str">
            <v>1.1.01.02.300.25</v>
          </cell>
          <cell r="F102" t="str">
            <v>ESTAMPILLA PRO UNIVERSIDAD INDUSTRIAL DE SANTANDER</v>
          </cell>
        </row>
        <row r="103">
          <cell r="E103" t="str">
            <v>1.1.01.02.300.26</v>
          </cell>
          <cell r="F103" t="str">
            <v>ESTAMPILLA DE LA UNIVERSIDAD DE SUCRE</v>
          </cell>
        </row>
        <row r="104">
          <cell r="E104" t="str">
            <v>1.1.01.02.300.27</v>
          </cell>
          <cell r="F104" t="str">
            <v>ESTAMPILLA PRO DESARROLLO DE LA UNIVERSIDAD SURCOLOMBIANA DEL HUILA</v>
          </cell>
        </row>
        <row r="105">
          <cell r="E105" t="str">
            <v>1.1.01.02.300.28</v>
          </cell>
          <cell r="F105" t="str">
            <v>ESTAMPILLA PRO UNIVERSIDAD DEL TOLIMA</v>
          </cell>
        </row>
        <row r="106">
          <cell r="E106" t="str">
            <v>1.1.01.02.300.29</v>
          </cell>
          <cell r="F106" t="str">
            <v>ESTAMPILLA PRO DESARROLLO DEL INSTITUTO TOLIMENSE DE FORMACION TECNICA PROFESIONAL</v>
          </cell>
        </row>
        <row r="107">
          <cell r="E107" t="str">
            <v>1.1.01.02.300.30</v>
          </cell>
          <cell r="F107" t="str">
            <v>ESTAMPILLA PRO UNIVERSIDAD DEL VALLE</v>
          </cell>
        </row>
        <row r="108">
          <cell r="E108" t="str">
            <v>1.1.01.02.300.31</v>
          </cell>
          <cell r="F108" t="str">
            <v>ESTAMPILLA PRO UNIVERSIDAD TECNOLOGICA DE PEREIRA</v>
          </cell>
        </row>
        <row r="109">
          <cell r="E109" t="str">
            <v>1.1.01.02.300.32</v>
          </cell>
          <cell r="F109" t="str">
            <v>ESTAMPILLA PRO UNIVERSIDAD PEDAGOGICA Y TECNOLOGICA DE COLOMBIA</v>
          </cell>
        </row>
        <row r="110">
          <cell r="E110" t="str">
            <v>1.1.01.02.300.33</v>
          </cell>
          <cell r="F110" t="str">
            <v>ESTAMPILLA UNIVERSIDAD DISTRITAL FRANCISCO JOSE DE CALDAS</v>
          </cell>
        </row>
        <row r="111">
          <cell r="E111" t="str">
            <v>1.1.01.02.300.34</v>
          </cell>
          <cell r="F111" t="str">
            <v>ESTAMPILLA PRO DESARROLLO DEL INSTITUTO TECNOLOGICO DE SOLEDAD, ATLANTICO</v>
          </cell>
        </row>
        <row r="112">
          <cell r="E112" t="str">
            <v>1.1.01.02.300.35</v>
          </cell>
          <cell r="F112" t="str">
            <v>ESTAMPILLA PRO DESARROLLO UNIDAD CENTRAL DEL VALLE DEL CAUCA</v>
          </cell>
        </row>
        <row r="113">
          <cell r="E113" t="str">
            <v>1.1.01.02.300.36</v>
          </cell>
          <cell r="F113" t="str">
            <v>ESTAMPILLA PRO DESARROLLO DE LA INSTITUCION UNIVERSITARIA DE ENVIGADO</v>
          </cell>
        </row>
        <row r="114">
          <cell r="E114" t="str">
            <v>1.1.01.02.300.37</v>
          </cell>
          <cell r="F114" t="str">
            <v>ESTAMPILLA POLITECNICO COLOMBIANO JAIME ISAZA CADAVID</v>
          </cell>
        </row>
        <row r="115">
          <cell r="E115" t="str">
            <v>1.1.01.02.300.38</v>
          </cell>
          <cell r="F115" t="str">
            <v>ESTAMPILLA PRO HOSPITALES PRIMER Y SEGUNDO NIVEL DEL ATLANTICO</v>
          </cell>
        </row>
        <row r="116">
          <cell r="E116" t="str">
            <v>1.1.01.02.300.39</v>
          </cell>
          <cell r="F116" t="str">
            <v>ESTAMPILLA PRO HOSPITALES SAN JUAN DE DIOS Y GILBERTO MEJIA MEJIA DE RIONEGRO ANTIOQUIA</v>
          </cell>
        </row>
        <row r="117">
          <cell r="E117" t="str">
            <v>1.1.01.02.300.40</v>
          </cell>
          <cell r="F117" t="str">
            <v>ESTAMPILLA PRO HOSPITALES PUBLICOS DE ANTIOQUIA</v>
          </cell>
        </row>
        <row r="118">
          <cell r="E118" t="str">
            <v>1.1.01.02.300.41</v>
          </cell>
          <cell r="F118" t="str">
            <v>ESTAMPILLA PRO HOSPITALES DEL GUAVIARE</v>
          </cell>
        </row>
        <row r="119">
          <cell r="E119" t="str">
            <v>1.1.01.02.300.42</v>
          </cell>
          <cell r="F119" t="str">
            <v>ESTAMPILLA PRO SALUD DEPARTAMENTAL DEL VALLE DEL CAUCA</v>
          </cell>
        </row>
        <row r="120">
          <cell r="E120" t="str">
            <v>1.1.01.02.300.43</v>
          </cell>
          <cell r="F120" t="str">
            <v>ESTAMPILLA PRO HOSPITAL DE CALDAS</v>
          </cell>
        </row>
        <row r="121">
          <cell r="E121" t="str">
            <v>1.1.01.02.300.44</v>
          </cell>
          <cell r="F121" t="str">
            <v>ESTAMPILLAS PRO HOSPITALES UNIVERSITARIOS</v>
          </cell>
        </row>
        <row r="122">
          <cell r="E122" t="str">
            <v>1.1.01.02.300.45</v>
          </cell>
          <cell r="F122" t="str">
            <v>ESTAMPILLA PRO HOSPITAL DEPARTAMENTAL UNIVERSITARIO DEL QUINDIO SAN JUAN DE DIOS</v>
          </cell>
        </row>
        <row r="123">
          <cell r="E123" t="str">
            <v>1.1.01.02.300.46</v>
          </cell>
          <cell r="F123" t="str">
            <v>ESTAMPILLA PRO SALUD GUAINIA</v>
          </cell>
        </row>
        <row r="124">
          <cell r="E124" t="str">
            <v>1.1.01.02.300.47</v>
          </cell>
          <cell r="F124" t="str">
            <v>ESTAMPILLA PRO SALUD VAUPES</v>
          </cell>
        </row>
        <row r="125">
          <cell r="E125" t="str">
            <v>1.1.01.02.300.48</v>
          </cell>
          <cell r="F125" t="str">
            <v>ESTAMPILLA ARMERO 10 AÃ‘OS</v>
          </cell>
        </row>
        <row r="126">
          <cell r="E126" t="str">
            <v>1.1.01.02.300.49</v>
          </cell>
          <cell r="F126" t="str">
            <v>ESTAMPILLA DE FOMENTO TURISTICO DEL META</v>
          </cell>
        </row>
        <row r="127">
          <cell r="E127" t="str">
            <v>1.1.01.02.300.50</v>
          </cell>
          <cell r="F127" t="str">
            <v>ESTAMPILLA SOGAMOSO 2000</v>
          </cell>
        </row>
        <row r="128">
          <cell r="E128" t="str">
            <v>1.1.01.02.300.51</v>
          </cell>
          <cell r="F128" t="str">
            <v>ESTAMPILLA PRO CENTRO DE FORMACION ARTISTICA Y CULTURAL RODRIGO ARENAS BETANCOURT</v>
          </cell>
        </row>
        <row r="129">
          <cell r="E129" t="str">
            <v>1.1.01.02.300.52</v>
          </cell>
          <cell r="F129" t="str">
            <v>ESTAMPILLA TOLIMA 150 AÃ‘OS DE CONTRIBUCION A LA GRANDEZA DE COLOMBIA</v>
          </cell>
        </row>
        <row r="130">
          <cell r="E130" t="str">
            <v>1.1.01.02.300.53</v>
          </cell>
          <cell r="F130" t="str">
            <v>ESTAMPILLA PRO EMPLEO ANTIOQUIA</v>
          </cell>
        </row>
        <row r="131">
          <cell r="E131" t="str">
            <v>1.1.01.02.300.54</v>
          </cell>
          <cell r="F131" t="str">
            <v>ESTAMPILLA PRO PALACIO DE LA GOBERNACION Y CENTRO ADMINISTRATIVO MUNICIPAL DE POPAYAN</v>
          </cell>
        </row>
        <row r="132">
          <cell r="E132" t="str">
            <v>1.1.01.02.300.55</v>
          </cell>
          <cell r="F132" t="str">
            <v>ESTAMPILLA PRO CULTURA</v>
          </cell>
        </row>
        <row r="133">
          <cell r="E133" t="str">
            <v>1.1.01.02.300.56</v>
          </cell>
          <cell r="F133" t="str">
            <v>ESTAMPILLA PRO DESARROLLO URBANO DE SANTIAGO DE CALI</v>
          </cell>
        </row>
        <row r="134">
          <cell r="E134" t="str">
            <v>1.1.01.02.300.57</v>
          </cell>
          <cell r="F134" t="str">
            <v>ESTAMPILLA HOMENAJE A CARLOS E. RESTREPO</v>
          </cell>
        </row>
        <row r="135">
          <cell r="E135" t="str">
            <v>1.1.01.02.300.58</v>
          </cell>
          <cell r="F135" t="str">
            <v>ESTAMPILLA PRO HOSPITALES PUBLICOS DEL DISTRITO DE BUENAVENTURA</v>
          </cell>
        </row>
        <row r="136">
          <cell r="E136" t="str">
            <v>1.1.01.02.300.59</v>
          </cell>
          <cell r="F136" t="str">
            <v>ESTAMPILLA CINCUENTA AÃ‘OS DE LABOR DE LA UNIVERSIDAD PEDAGOGICA NACIONAL</v>
          </cell>
        </row>
        <row r="137">
          <cell r="E137" t="str">
            <v>1.1.01.02.300.60</v>
          </cell>
          <cell r="F137" t="str">
            <v>ESTAMPILLA PRO UNITROPICO</v>
          </cell>
        </row>
        <row r="138">
          <cell r="E138" t="str">
            <v>1.1.02</v>
          </cell>
          <cell r="F138" t="str">
            <v>INGRESOS NO TRIBUTARIOS</v>
          </cell>
        </row>
        <row r="139">
          <cell r="E139" t="str">
            <v>1.1.02.01</v>
          </cell>
          <cell r="F139" t="str">
            <v>CONTRIBUCIONES</v>
          </cell>
        </row>
        <row r="140">
          <cell r="E140" t="str">
            <v>1.1.02.01.002</v>
          </cell>
          <cell r="F140" t="str">
            <v>CONTRIBUCIONES INHERENTES A LA NOMINA</v>
          </cell>
        </row>
        <row r="141">
          <cell r="E141" t="str">
            <v>1.1.02.01.002.05</v>
          </cell>
          <cell r="F141" t="str">
            <v>APORTES DE CESANTIAS</v>
          </cell>
        </row>
        <row r="142">
          <cell r="E142" t="str">
            <v>1.1.02.01.003</v>
          </cell>
          <cell r="F142" t="str">
            <v>CONTRIBUCIONES ESPECIALES</v>
          </cell>
        </row>
        <row r="143">
          <cell r="E143" t="str">
            <v>1.1.02.01.003.01</v>
          </cell>
          <cell r="F143" t="str">
            <v>CUOTA DE FISCALIZACION Y AUDITAJE</v>
          </cell>
        </row>
        <row r="144">
          <cell r="E144" t="str">
            <v>1.1.02.01.005</v>
          </cell>
          <cell r="F144" t="str">
            <v>CONTRIBUCIONES DIVERSAS</v>
          </cell>
        </row>
        <row r="145">
          <cell r="E145" t="str">
            <v>1.1.02.01.005.39</v>
          </cell>
          <cell r="F145" t="str">
            <v>CONTRIBUCION DE VALORIZACION</v>
          </cell>
        </row>
        <row r="146">
          <cell r="E146" t="str">
            <v>1.1.02.01.005.59</v>
          </cell>
          <cell r="F146" t="str">
            <v>CONTRIBUCION ESPECIAL SOBRE CONTRATOS DE OBRAS PUBLICAS</v>
          </cell>
        </row>
        <row r="147">
          <cell r="E147" t="str">
            <v>1.1.02.01.005.61</v>
          </cell>
          <cell r="F147" t="str">
            <v>CONTRIBUCION DE INFRAESTRUCTURA VIAL Y DE TRANSPORTE</v>
          </cell>
        </row>
        <row r="148">
          <cell r="E148" t="str">
            <v>1.1.02.01.005.62</v>
          </cell>
          <cell r="F148" t="str">
            <v>CONTRIBUCION DE INFRAESTRUCTURA PUBLICA TURISTICA</v>
          </cell>
        </row>
        <row r="149">
          <cell r="E149" t="str">
            <v>1.1.02.01.005.63</v>
          </cell>
          <cell r="F149" t="str">
            <v>PARTICIPACION EN LA PLUSVALIA</v>
          </cell>
        </row>
        <row r="150">
          <cell r="E150" t="str">
            <v>1.1.02.01.005.65</v>
          </cell>
          <cell r="F150" t="str">
            <v>CONCURSO ECONOMICO - ESTRATIFICACION</v>
          </cell>
        </row>
        <row r="151">
          <cell r="E151" t="str">
            <v>1.1.02.01.005.70</v>
          </cell>
          <cell r="F151" t="str">
            <v>PAGOS EN DINERO POR DERECHOS DE CONSTRUCCION Y DESARROLLO</v>
          </cell>
        </row>
        <row r="152">
          <cell r="E152" t="str">
            <v>1.1.02.01.005.71</v>
          </cell>
          <cell r="F152" t="str">
            <v>TRANSFERENCIA DE DERECHOS DE CONSTRUCCION Y DESARROLLO</v>
          </cell>
        </row>
        <row r="153">
          <cell r="E153" t="str">
            <v>1.1.02.01.005.72</v>
          </cell>
          <cell r="F153" t="str">
            <v>CARGAS U OBLIGACIONES URBANISTICAS COMPENSADAS EN DINERO</v>
          </cell>
        </row>
        <row r="154">
          <cell r="E154" t="str">
            <v>1.1.02.01.005.73</v>
          </cell>
          <cell r="F154" t="str">
            <v>COMPENSACION EN DINERO DE LA OBLIGACION DE SUELO DESTINADO A VIS O VIP</v>
          </cell>
        </row>
        <row r="155">
          <cell r="E155" t="str">
            <v>1.1.02.01.005.74</v>
          </cell>
          <cell r="F155" t="str">
            <v>CONTRIBUCION DE SEMAFORIZACION - CUENTA BAJO PRESUNCION DE LEGALIDAD (BOGOTA)</v>
          </cell>
        </row>
        <row r="156">
          <cell r="E156" t="str">
            <v>1.1.02.01.005.75</v>
          </cell>
          <cell r="F156" t="str">
            <v>CONTRIBUCION - FONDO DE LA COLECCION DE AUTORES VALLECAUCANOS - CUENTA BAJO PRESUNCION DE LEGALIDAD (VALLE DEL CAUCA)</v>
          </cell>
        </row>
        <row r="157">
          <cell r="E157" t="str">
            <v>1.1.02.01.005.76</v>
          </cell>
          <cell r="F157" t="str">
            <v>CONTRIBUCION POR EL SERVICIO DE PARQUEADERO O DE ESTACIONAMIENTO EN VIA</v>
          </cell>
        </row>
        <row r="158">
          <cell r="E158" t="str">
            <v>1.1.02.02</v>
          </cell>
          <cell r="F158" t="str">
            <v>TASAS Y DERECHOS ADMINISTRATIVOS</v>
          </cell>
        </row>
        <row r="159">
          <cell r="E159" t="str">
            <v>1.1.02.02.002</v>
          </cell>
          <cell r="F159" t="str">
            <v>EXPEDICION DE PASAPORTES</v>
          </cell>
        </row>
        <row r="160">
          <cell r="E160" t="str">
            <v>1.1.02.02.015</v>
          </cell>
          <cell r="F160" t="str">
            <v>CERTIFICACIONES Y CONSTANCIAS</v>
          </cell>
        </row>
        <row r="161">
          <cell r="E161" t="str">
            <v>1.1.02.02.033</v>
          </cell>
          <cell r="F161" t="str">
            <v>PEAJES</v>
          </cell>
        </row>
        <row r="162">
          <cell r="E162" t="str">
            <v>1.1.02.02.036</v>
          </cell>
          <cell r="F162" t="str">
            <v>EVALUACION DE LICENCIAS Y TRAMITES AMBIENTALES</v>
          </cell>
        </row>
        <row r="163">
          <cell r="E163" t="str">
            <v>1.1.02.02.037</v>
          </cell>
          <cell r="F163" t="str">
            <v>SEGUIMIENTO A LICENCIAS Y TRAMITES AMBIENTALES</v>
          </cell>
        </row>
        <row r="164">
          <cell r="E164" t="str">
            <v>1.1.02.02.052</v>
          </cell>
          <cell r="F164" t="str">
            <v>DERECHOS DE AERODROMO</v>
          </cell>
        </row>
        <row r="165">
          <cell r="E165" t="str">
            <v>1.1.02.02.053</v>
          </cell>
          <cell r="F165" t="str">
            <v>TASAS AEROPORTUARIAS</v>
          </cell>
        </row>
        <row r="166">
          <cell r="E166" t="str">
            <v>1.1.02.02.063</v>
          </cell>
          <cell r="F166" t="str">
            <v>CERTIFICADOS CATASTRALES</v>
          </cell>
        </row>
        <row r="167">
          <cell r="E167" t="str">
            <v>1.1.02.02.084</v>
          </cell>
          <cell r="F167" t="str">
            <v>TASAS FONDOS DE SEGURIDAD</v>
          </cell>
        </row>
        <row r="168">
          <cell r="E168" t="str">
            <v>1.1.02.02.085</v>
          </cell>
          <cell r="F168" t="str">
            <v>TASAS FONDO DEPARTAMENTAL DE BOMBEROS</v>
          </cell>
        </row>
        <row r="169">
          <cell r="E169" t="str">
            <v>1.1.02.02.086</v>
          </cell>
          <cell r="F169" t="str">
            <v>TASA CONTRIBUTIVA POR CONCEPTO DE CONTAMINACION AMBIENTAL</v>
          </cell>
        </row>
        <row r="170">
          <cell r="E170" t="str">
            <v>1.1.02.02.087</v>
          </cell>
          <cell r="F170" t="str">
            <v>TASAS POR EL DERECHO DE PARQUEO SOBRE LAS VIAS PUBLICAS</v>
          </cell>
        </row>
        <row r="171">
          <cell r="E171" t="str">
            <v>1.1.02.02.088</v>
          </cell>
          <cell r="F171" t="str">
            <v>TASA RETRIBUTIVA</v>
          </cell>
        </row>
        <row r="172">
          <cell r="E172" t="str">
            <v>1.1.02.02.089</v>
          </cell>
          <cell r="F172" t="str">
            <v>TASA POR APROVECHAMIENTO FORESTAL</v>
          </cell>
        </row>
        <row r="173">
          <cell r="E173" t="str">
            <v>1.1.02.02.090</v>
          </cell>
          <cell r="F173" t="str">
            <v>TASA COMPENSATORIA POR CAZA DE FAUNA SILVESTRE</v>
          </cell>
        </row>
        <row r="174">
          <cell r="E174" t="str">
            <v>1.1.02.02.091</v>
          </cell>
          <cell r="F174" t="str">
            <v>TASAS POR LA ACTIVIDAD PESQUERA</v>
          </cell>
        </row>
        <row r="175">
          <cell r="E175" t="str">
            <v>1.1.02.02.092</v>
          </cell>
          <cell r="F175" t="str">
            <v>TASA POR INGRESO A LAS SALINAS DE ZIPAQUIRA</v>
          </cell>
        </row>
        <row r="176">
          <cell r="E176" t="str">
            <v>1.1.02.02.093</v>
          </cell>
          <cell r="F176" t="str">
            <v>DERECHOS DE TRANSITO EN AREAS RESTRINGIDAS O DE ALTA CONGESTION</v>
          </cell>
        </row>
        <row r="177">
          <cell r="E177" t="str">
            <v>1.1.02.02.094</v>
          </cell>
          <cell r="F177" t="str">
            <v>COBROS POR ESTACIONAMIENTO EN ESPACIO PUBLICO O EN LOTES DE PARQUEO</v>
          </cell>
        </row>
        <row r="178">
          <cell r="E178" t="str">
            <v>1.1.02.02.095</v>
          </cell>
          <cell r="F178" t="str">
            <v>PLAZA DE MERCADO</v>
          </cell>
        </row>
        <row r="179">
          <cell r="E179" t="str">
            <v>1.1.02.02.096</v>
          </cell>
          <cell r="F179" t="str">
            <v>CONTRAPRESTACION DE LAS ZONAS DE USO PUBLICO - MUNICIPIOS PORTUARIOS MARITIMOS</v>
          </cell>
        </row>
        <row r="180">
          <cell r="E180" t="str">
            <v>1.1.02.02.097</v>
          </cell>
          <cell r="F180" t="str">
            <v>PUNTO DE CONTROL TURISTICO</v>
          </cell>
        </row>
        <row r="181">
          <cell r="E181" t="str">
            <v>1.1.02.02.098</v>
          </cell>
          <cell r="F181" t="str">
            <v>TARJETA DE TURISTA</v>
          </cell>
        </row>
        <row r="182">
          <cell r="E182" t="str">
            <v>1.1.02.02.099</v>
          </cell>
          <cell r="F182" t="str">
            <v>TARJETA DE RESIDENTE</v>
          </cell>
        </row>
        <row r="183">
          <cell r="E183" t="str">
            <v>1.1.02.02.100</v>
          </cell>
          <cell r="F183" t="str">
            <v xml:space="preserve">EXPEDICION DE LICENCIAS DE FUNCIONAMIENTO DE EQUIPOS DE RAYOS X </v>
          </cell>
        </row>
        <row r="184">
          <cell r="E184" t="str">
            <v>1.1.02.02.101</v>
          </cell>
          <cell r="F184" t="str">
            <v>AUTORIZACION DE MANEJO DE MEDICAMENTOS DE CONTROL ESPECIAL DEL ESTADO</v>
          </cell>
        </row>
        <row r="185">
          <cell r="E185" t="str">
            <v>1.1.02.02.102</v>
          </cell>
          <cell r="F185" t="str">
            <v>DERECHOS DE TRANSITO</v>
          </cell>
        </row>
        <row r="186">
          <cell r="E186" t="str">
            <v>1.1.02.02.110</v>
          </cell>
          <cell r="F186" t="str">
            <v>SOBRETASA AMBIENTAL - PEAJES</v>
          </cell>
        </row>
        <row r="187">
          <cell r="E187" t="str">
            <v>1.1.02.02.116</v>
          </cell>
          <cell r="F187" t="str">
            <v>DERECHOS PECUNIARIOS EDUCACION SUPERIOR</v>
          </cell>
        </row>
        <row r="188">
          <cell r="E188" t="str">
            <v>1.1.02.02.116.01</v>
          </cell>
          <cell r="F188" t="str">
            <v xml:space="preserve">SERVICIOS DE EDUCACION SUPERIOR TERCIARIA </v>
          </cell>
        </row>
        <row r="189">
          <cell r="E189" t="str">
            <v>1.1.02.02.116.01.01</v>
          </cell>
          <cell r="F189" t="str">
            <v>NIVEL PREGRADO</v>
          </cell>
        </row>
        <row r="190">
          <cell r="E190" t="str">
            <v>1.1.02.02.116.01.01.01</v>
          </cell>
          <cell r="F190" t="str">
            <v xml:space="preserve">INSCRIPCIONES </v>
          </cell>
        </row>
        <row r="191">
          <cell r="E191" t="str">
            <v>1.1.02.02.116.01.01.02</v>
          </cell>
          <cell r="F191" t="str">
            <v>DERECHOS DE GRADO</v>
          </cell>
        </row>
        <row r="192">
          <cell r="E192" t="str">
            <v>1.1.02.02.116.01.01.03</v>
          </cell>
          <cell r="F192" t="str">
            <v>MATRICULAS</v>
          </cell>
        </row>
        <row r="193">
          <cell r="E193" t="str">
            <v>1.1.02.02.116.01.01.04</v>
          </cell>
          <cell r="F193" t="str">
            <v>CERTIFICACIONES, CONSTANCIAS ACADEMICAS Y DERECHOS COMPLEMENTARIOS</v>
          </cell>
        </row>
        <row r="194">
          <cell r="E194" t="str">
            <v>1.1.02.02.116.01.02</v>
          </cell>
          <cell r="F194" t="str">
            <v>NIVEL POSGRADO</v>
          </cell>
        </row>
        <row r="195">
          <cell r="E195" t="str">
            <v>1.1.02.02.116.01.02.01</v>
          </cell>
          <cell r="F195" t="str">
            <v xml:space="preserve">INSCRIPCIONES </v>
          </cell>
        </row>
        <row r="196">
          <cell r="E196" t="str">
            <v>1.1.02.02.116.01.02.02</v>
          </cell>
          <cell r="F196" t="str">
            <v>DERECHOS DE GRADO</v>
          </cell>
        </row>
        <row r="197">
          <cell r="E197" t="str">
            <v>1.1.02.02.116.01.02.03</v>
          </cell>
          <cell r="F197" t="str">
            <v>MATRICULAS</v>
          </cell>
        </row>
        <row r="198">
          <cell r="E198" t="str">
            <v>1.1.02.02.116.01.02.04</v>
          </cell>
          <cell r="F198" t="str">
            <v>CERTIFICACIONES, CONSTANCIAS ACADEMICAS Y DERECHOS COMPLEMENTARIOS</v>
          </cell>
        </row>
        <row r="199">
          <cell r="E199" t="str">
            <v>1.1.02.02.116.02</v>
          </cell>
          <cell r="F199" t="str">
            <v>DERECHOS COMPLEMENTARIOS ASOCIADOS A LA EDUCACION</v>
          </cell>
        </row>
        <row r="200">
          <cell r="E200" t="str">
            <v>1.1.02.02.118</v>
          </cell>
          <cell r="F200" t="str">
            <v>INCENTIVO POR APROVECHAMIENTO DE RESIDUOS SOLIDOS</v>
          </cell>
        </row>
        <row r="201">
          <cell r="E201" t="str">
            <v>1.1.02.02.119</v>
          </cell>
          <cell r="F201" t="str">
            <v>TRAMITE DE LICENCIAS DE FUNCIONAMIENTO Y REGISTRO DE PROGRAMAS DE EDUCACION PARA EL TRABAJO Y EL DESARROLLO HUMANO</v>
          </cell>
        </row>
        <row r="202">
          <cell r="E202" t="str">
            <v>1.1.02.02.120</v>
          </cell>
          <cell r="F202" t="str">
            <v>CONTRAPRESTACIONES POR EL USO DEL ESPACIO PUBLICO</v>
          </cell>
        </row>
        <row r="203">
          <cell r="E203" t="str">
            <v>1.1.02.02.121</v>
          </cell>
          <cell r="F203" t="str">
            <v>INFRAESTRUCTURA NUEVA PARA MINIMIZAR LA CONGESTION</v>
          </cell>
        </row>
        <row r="204">
          <cell r="E204" t="str">
            <v>1.1.02.02.122</v>
          </cell>
          <cell r="F204" t="str">
            <v>AREAS DE RESTRICCION VEHICULAR</v>
          </cell>
        </row>
        <row r="205">
          <cell r="E205" t="str">
            <v>1.1.02.02.123</v>
          </cell>
          <cell r="F205" t="str">
            <v>DERECHOS DE RECONOCIMIENTO DE PERSONERIA JURIDICA ORGANISMOS COMUNALES - CUENTA BAJO PRESUNCION DE LEGALIDAD (VALLE DEL CAUCA)</v>
          </cell>
        </row>
        <row r="206">
          <cell r="E206" t="str">
            <v>1.1.02.02.124</v>
          </cell>
          <cell r="F206" t="str">
            <v>ANULACION DE ROTULOS ADHESIVOS DE TORNAGUIAS DE ALCOHOL POTABLE - CUENTA BAJO PRESUNCION DE LEGALIDAD (VALLE DEL CAUCA)</v>
          </cell>
        </row>
        <row r="207">
          <cell r="E207" t="str">
            <v>1.1.02.02.125</v>
          </cell>
          <cell r="F207" t="str">
            <v>ROTULOS DE ADHESIVOS PARA LA EXPEDICION Y LEGALIZACION DE TORNAGUIAS DE ALCOHOL POTABLE - CUENTA BAJO PRESUNCION DE LEGALIDADÂ Â (VALLE DEL CAUCA)</v>
          </cell>
        </row>
        <row r="208">
          <cell r="E208" t="str">
            <v>1.1.02.02.126</v>
          </cell>
          <cell r="F208" t="str">
            <v>ROTULOS DE LOS ADHESIVOS PARA LA EXPEDICION Y LEGALIZACION DE TORNAGUIAS DE PRODUCTOS GRAVADOS CON IMPUESTO AL CONSUMO Y/O PARTICIPACION - CUENTA BAJO PRESUNCION DE LEGALIDAD (VALLE DEL CAUCA)</v>
          </cell>
        </row>
        <row r="209">
          <cell r="E209" t="str">
            <v>1.1.02.02.127</v>
          </cell>
          <cell r="F209" t="str">
            <v>ANULACION DE ROTULOS ADHESIVOS DE TORNAGUIAS DE PRODUCTOS GRAVADOS CON IMPUESTO AL CONSUMO Y/O PARTICIPACION - CUENTA BAJO PRESUNCION DE LEGALIDAD (VALLE DEL CAUCA)</v>
          </cell>
        </row>
        <row r="210">
          <cell r="E210" t="str">
            <v>1.1.02.02.128</v>
          </cell>
          <cell r="F210" t="str">
            <v>DERECHOS DE REFORMAS ESTATUTARIAS ORGANISMOS COMUNALES - CUENTA BAJO PRESUNCION DE LEGALIDAD (VALLE DEL CAUCA)</v>
          </cell>
        </row>
        <row r="211">
          <cell r="E211" t="str">
            <v>1.1.02.02.129</v>
          </cell>
          <cell r="F211" t="str">
            <v>DERECHOS SOBRE REFORMAS ESTATUTARIAS - CUENTA BAJO PRESUNCION DE LEGALIDAD (VALLE DEL CAUCA)</v>
          </cell>
        </row>
        <row r="212">
          <cell r="E212" t="str">
            <v>1.1.02.02.130</v>
          </cell>
          <cell r="F212" t="str">
            <v>DERECHOS DE INSCRIPCION DE DIGNATARIOS ORGANISMOS COMUNALES - CUENTA BAJO PRESUNCION DE LEGALIDAD (VALLE DEL CAUCA)</v>
          </cell>
        </row>
        <row r="213">
          <cell r="E213" t="str">
            <v>1.1.02.02.131</v>
          </cell>
          <cell r="F213" t="str">
            <v>DERECHOS DE INSCRIPCION DE DIGNATARIOS - CUENTA BAJO PRESUNCION DE LEGALIDAD (VALLE DEL CAUCA)</v>
          </cell>
        </row>
        <row r="214">
          <cell r="E214" t="str">
            <v>1.1.02.02.132</v>
          </cell>
          <cell r="F214" t="str">
            <v>DERECHOS DE RECONOCIMIENTO DE PERSONERIA JURIDICA - CUENTA BAJO PRESUNCION DE LEGALIDAD (VALLE DEL CAUCA)</v>
          </cell>
        </row>
        <row r="215">
          <cell r="E215" t="str">
            <v>1.1.02.02.134</v>
          </cell>
          <cell r="F215" t="str">
            <v>TASA DE NOMENCLATURA URBANA - CUENTA BAJO PRESUNCION DE LEGALIDAD (BUCARAMANGA)</v>
          </cell>
        </row>
        <row r="216">
          <cell r="E216" t="str">
            <v>1.1.02.03</v>
          </cell>
          <cell r="F216" t="str">
            <v>MULTAS, SANCIONES E INTERESES DE MORA</v>
          </cell>
        </row>
        <row r="217">
          <cell r="E217" t="str">
            <v>1.1.02.03.001</v>
          </cell>
          <cell r="F217" t="str">
            <v>MULTAS Y SANCIONES</v>
          </cell>
        </row>
        <row r="218">
          <cell r="E218" t="str">
            <v>1.1.02.03.001.03</v>
          </cell>
          <cell r="F218" t="str">
            <v>SANCIONES DISCIPLINARIAS</v>
          </cell>
        </row>
        <row r="219">
          <cell r="E219" t="str">
            <v>1.1.02.03.001.04</v>
          </cell>
          <cell r="F219" t="str">
            <v>SANCIONES CONTRACTUALES</v>
          </cell>
        </row>
        <row r="220">
          <cell r="E220" t="str">
            <v>1.1.02.03.001.05</v>
          </cell>
          <cell r="F220" t="str">
            <v>SANCIONES ADMINISTRATIVAS</v>
          </cell>
        </row>
        <row r="221">
          <cell r="E221" t="str">
            <v>1.1.02.03.001.06</v>
          </cell>
          <cell r="F221" t="str">
            <v>SANCIONES FISCALES</v>
          </cell>
        </row>
        <row r="222">
          <cell r="E222" t="str">
            <v>1.1.02.03.001.09</v>
          </cell>
          <cell r="F222" t="str">
            <v>MULTAS DE TRANSITO Y TRANSPORTE</v>
          </cell>
        </row>
        <row r="223">
          <cell r="E223" t="str">
            <v>1.1.02.03.001.11</v>
          </cell>
          <cell r="F223" t="str">
            <v>SANCIONES TRIBUTARIAS</v>
          </cell>
        </row>
        <row r="224">
          <cell r="E224" t="str">
            <v>1.1.02.03.001.13</v>
          </cell>
          <cell r="F224" t="str">
            <v>SANCIONES SANITARIAS</v>
          </cell>
        </row>
        <row r="225">
          <cell r="E225" t="str">
            <v>1.1.02.03.001.17</v>
          </cell>
          <cell r="F225" t="str">
            <v>MULTAS Y SANCIONES POR INFRACCIONES AL REGIMEN DEL MONOPOLIO DE JUEGOS DE SUERTE Y AZAR</v>
          </cell>
        </row>
        <row r="226">
          <cell r="E226" t="str">
            <v>1.1.02.03.001.18</v>
          </cell>
          <cell r="F226" t="str">
            <v>MULTAS Y SANCIONES POR VIOLACION AL REGIMEN DE VENTA DE MEDICAMENTOS CONTROLADOS</v>
          </cell>
        </row>
        <row r="227">
          <cell r="E227" t="str">
            <v>1.1.02.03.001.19</v>
          </cell>
          <cell r="F227" t="str">
            <v>MULTAS DE SAN ANDRES OCCRE</v>
          </cell>
        </row>
        <row r="228">
          <cell r="E228" t="str">
            <v>1.1.02.03.001.20</v>
          </cell>
          <cell r="F228" t="str">
            <v>MULTAS CODIGO NACIONAL DE SEGURIDAD Y CONVIVENCIA CIUDADANA</v>
          </cell>
        </row>
        <row r="229">
          <cell r="E229" t="str">
            <v>1.1.02.03.001.20.01</v>
          </cell>
          <cell r="F229" t="str">
            <v>MULTAS CODIGO NACIONAL DE SEGURIDAD Y CONVIVENCIA CIUDADANA - MULTAS GENERALES</v>
          </cell>
        </row>
        <row r="230">
          <cell r="E230" t="str">
            <v>1.1.02.03.001.20.02</v>
          </cell>
          <cell r="F230" t="str">
            <v>MULTAS CODIGO NACIONAL DE SEGURIDAD Y CONVIVENCIA CIUDADANA - MULTAS ESPECIALES</v>
          </cell>
        </row>
        <row r="231">
          <cell r="E231" t="str">
            <v>1.1.02.03.001.21</v>
          </cell>
          <cell r="F231" t="str">
            <v>MULTA POR INCUMPLIMIENTO EN EL REGISTRO DE MARCAS Y HERRETES</v>
          </cell>
        </row>
        <row r="232">
          <cell r="E232" t="str">
            <v>1.1.02.03.001.22</v>
          </cell>
          <cell r="F232" t="str">
            <v>MULTAS AMBIENTALES</v>
          </cell>
        </row>
        <row r="233">
          <cell r="E233" t="str">
            <v>1.1.02.03.001.23</v>
          </cell>
          <cell r="F233" t="str">
            <v>SANCIONES URBANISTICAS</v>
          </cell>
        </row>
        <row r="234">
          <cell r="E234" t="str">
            <v>1.1.02.03.002</v>
          </cell>
          <cell r="F234" t="str">
            <v>INTERESES DE MORA</v>
          </cell>
        </row>
        <row r="235">
          <cell r="E235" t="str">
            <v>1.1.02.05</v>
          </cell>
          <cell r="F235" t="str">
            <v>VENTA DE BIENES Y SERVICIOS</v>
          </cell>
        </row>
        <row r="236">
          <cell r="E236" t="str">
            <v>1.1.02.05.001</v>
          </cell>
          <cell r="F236" t="str">
            <v>VENTAS DE ESTABLECIMIENTOS DE MERCADO</v>
          </cell>
        </row>
        <row r="237">
          <cell r="E237" t="str">
            <v>1.1.02.05.001.00</v>
          </cell>
          <cell r="F237" t="str">
            <v>AGRICULTURA, SILVICULTURA Y PRODUCTOS DE LA PESCA</v>
          </cell>
        </row>
        <row r="238">
          <cell r="E238" t="str">
            <v>1.1.02.05.001.01</v>
          </cell>
          <cell r="F238" t="str">
            <v>MINERALES, ELECTRICIDAD, GAS Y AGUA</v>
          </cell>
        </row>
        <row r="239">
          <cell r="E239" t="str">
            <v>1.1.02.05.001.02</v>
          </cell>
          <cell r="F239" t="str">
            <v>PRODUCTOS ALIMENTICIOS, BEBIDAS Y TABACO, TEXTILES, PRENDAS DE VESTIR Y PRODUCTOS DE CUERO</v>
          </cell>
        </row>
        <row r="240">
          <cell r="E240" t="str">
            <v>1.1.02.05.001.03</v>
          </cell>
          <cell r="F240" t="str">
            <v>OTROS BIENES TRANSPORTABLES EXCEPTO PRODUCTOS METALICOS, MAQUINARIA Y EQUIPO</v>
          </cell>
        </row>
        <row r="241">
          <cell r="E241" t="str">
            <v>1.1.02.05.001.04</v>
          </cell>
          <cell r="F241" t="str">
            <v>PRODUCTOS METALICOS, MAQUINARIA Y EQUIPO</v>
          </cell>
        </row>
        <row r="242">
          <cell r="E242" t="str">
            <v>1.1.02.05.001.05</v>
          </cell>
          <cell r="F242" t="str">
            <v>CONSTRUCCION Y SERVICIOS DE LA CONSTRUCCION</v>
          </cell>
        </row>
        <row r="243">
          <cell r="E243" t="str">
            <v>1.1.02.05.001.06</v>
          </cell>
          <cell r="F243" t="str">
            <v>COMERCIO Y DISTRIBUCION; ALOJAMIENTO; SERVICIOS DE SUMINISTRO DE COMIDAS Y BEBIDAS; SERVICIOS DE TRANSPORTE; Y SERVICIOS DE DISTRIBUCION DE ELECTRICIDAD, GAS Y AGUA</v>
          </cell>
        </row>
        <row r="244">
          <cell r="E244" t="str">
            <v>1.1.02.05.001.07</v>
          </cell>
          <cell r="F244" t="str">
            <v>SERVICIOS FINANCIEROS Y SERVICIOS CONEXOS; SERVICIOS INMOBILIARIOS; Y SERVICIOS DE ARRENDAMIENTO Y LEASING</v>
          </cell>
        </row>
        <row r="245">
          <cell r="E245" t="str">
            <v>1.1.02.05.001.08</v>
          </cell>
          <cell r="F245" t="str">
            <v xml:space="preserve">SERVICIOS PRESTADOS A LAS EMPRESAS Y SERVICIOS DE PRODUCCION </v>
          </cell>
        </row>
        <row r="246">
          <cell r="E246" t="str">
            <v>1.1.02.05.001.09</v>
          </cell>
          <cell r="F246" t="str">
            <v>SERVICIOS PARA LA COMUNIDAD, SOCIALES Y PERSONALES</v>
          </cell>
        </row>
        <row r="247">
          <cell r="E247" t="str">
            <v>1.1.02.05.002</v>
          </cell>
          <cell r="F247" t="str">
            <v>VENTAS INCIDENTALES DE ESTABLECIMIENTOS NO DE MERCADO</v>
          </cell>
        </row>
        <row r="248">
          <cell r="E248" t="str">
            <v>1.1.02.05.002.00</v>
          </cell>
          <cell r="F248" t="str">
            <v>AGRICULTURA, SILVICULTURA Y PRODUCTOS DE LA PESCA</v>
          </cell>
        </row>
        <row r="249">
          <cell r="E249" t="str">
            <v>1.1.02.05.002.01</v>
          </cell>
          <cell r="F249" t="str">
            <v>MINERALES, ELECTRICIDAD, GAS Y AGUA</v>
          </cell>
        </row>
        <row r="250">
          <cell r="E250" t="str">
            <v>1.1.02.05.002.02</v>
          </cell>
          <cell r="F250" t="str">
            <v>PRODUCTOS ALIMENTICIOS, BEBIDAS Y TABACO, TEXTILES, PRENDAS DE VESTIR Y PRODUCTOS DE CUERO</v>
          </cell>
        </row>
        <row r="251">
          <cell r="E251" t="str">
            <v>1.1.02.05.002.03</v>
          </cell>
          <cell r="F251" t="str">
            <v>OTROS BIENES TRANSPORTABLES EXCEPTO PRODUCTOS METALICOS, MAQUINARIA Y EQUIPO</v>
          </cell>
        </row>
        <row r="252">
          <cell r="E252" t="str">
            <v>1.1.02.05.002.04</v>
          </cell>
          <cell r="F252" t="str">
            <v>PRODUCTOS METALICOS, MAQUINARIA Y EQUIPO</v>
          </cell>
        </row>
        <row r="253">
          <cell r="E253" t="str">
            <v>1.1.02.05.002.05</v>
          </cell>
          <cell r="F253" t="str">
            <v>CONSTRUCCION Y SERVICIOS DE LA CONSTRUCCION</v>
          </cell>
        </row>
        <row r="254">
          <cell r="E254" t="str">
            <v>1.1.02.05.002.06</v>
          </cell>
          <cell r="F254" t="str">
            <v>COMERCIO Y DISTRIBUCION; ALOJAMIENTO; SERVICIOS DE SUMINISTRO DE COMIDAS Y BEBIDAS; SERVICIOS DE TRANSPORTE; Y SERVICIOS DE DISTRIBUCION DE ELECTRICIDAD, GAS Y AGUA</v>
          </cell>
        </row>
        <row r="255">
          <cell r="E255" t="str">
            <v>1.1.02.05.002.07</v>
          </cell>
          <cell r="F255" t="str">
            <v>SERVICIOS FINANCIEROS Y SERVICIOS CONEXOS; SERVICIOS INMOBILIARIOS; Y SERVICIOS DE ARRENDAMIENTO Y LEASING</v>
          </cell>
        </row>
        <row r="256">
          <cell r="E256" t="str">
            <v>1.1.02.05.002.08</v>
          </cell>
          <cell r="F256" t="str">
            <v xml:space="preserve">SERVICIOS PRESTADOS A LAS EMPRESAS Y SERVICIOS DE PRODUCCION </v>
          </cell>
        </row>
        <row r="257">
          <cell r="E257" t="str">
            <v>1.1.02.05.002.09</v>
          </cell>
          <cell r="F257" t="str">
            <v>SERVICIOS PARA LA COMUNIDAD, SOCIALES Y PERSONALES</v>
          </cell>
        </row>
        <row r="258">
          <cell r="E258" t="str">
            <v>1.1.02.06</v>
          </cell>
          <cell r="F258" t="str">
            <v>TRANSFERENCIAS CORRIENTES</v>
          </cell>
        </row>
        <row r="259">
          <cell r="E259" t="str">
            <v>1.1.02.06.001</v>
          </cell>
          <cell r="F259" t="str">
            <v>SISTEMA GENERAL DE PARTICIPACIONES</v>
          </cell>
        </row>
        <row r="260">
          <cell r="E260" t="str">
            <v>1.1.02.06.001.01</v>
          </cell>
          <cell r="F260" t="str">
            <v>PARTICIPACION PARA EDUCACION</v>
          </cell>
        </row>
        <row r="261">
          <cell r="E261" t="str">
            <v>1.1.02.06.001.01.01</v>
          </cell>
          <cell r="F261" t="str">
            <v>PRESTACION DE SERVICIO EDUCATIVO</v>
          </cell>
        </row>
        <row r="262">
          <cell r="E262" t="str">
            <v>1.1.02.06.001.01.02</v>
          </cell>
          <cell r="F262" t="str">
            <v>CANCELACION DE PRESTACIONES SOCIALES DEL MAGISTERIO</v>
          </cell>
        </row>
        <row r="263">
          <cell r="E263" t="str">
            <v>1.1.02.06.001.01.03</v>
          </cell>
          <cell r="F263" t="str">
            <v>CALIDAD</v>
          </cell>
        </row>
        <row r="264">
          <cell r="E264" t="str">
            <v>1.1.02.06.001.01.03.01</v>
          </cell>
          <cell r="F264" t="str">
            <v>CALIDADPOR MATRICULA OFICIAL</v>
          </cell>
        </row>
        <row r="265">
          <cell r="E265" t="str">
            <v>1.1.02.06.001.01.03.02</v>
          </cell>
          <cell r="F265" t="str">
            <v>CALIDADPOR GRATUIDAD</v>
          </cell>
        </row>
        <row r="266">
          <cell r="E266" t="str">
            <v>1.1.02.06.001.02</v>
          </cell>
          <cell r="F266" t="str">
            <v>PARTICIPACION PARA SALUD</v>
          </cell>
        </row>
        <row r="267">
          <cell r="E267" t="str">
            <v>1.1.02.06.001.02.01</v>
          </cell>
          <cell r="F267" t="str">
            <v xml:space="preserve">REGIMEN SUBSIDIADO </v>
          </cell>
        </row>
        <row r="268">
          <cell r="E268" t="str">
            <v>1.1.02.06.001.02.02</v>
          </cell>
          <cell r="F268" t="str">
            <v>SALUD PUBLICA</v>
          </cell>
        </row>
        <row r="269">
          <cell r="E269" t="str">
            <v>1.1.02.06.001.02.03</v>
          </cell>
          <cell r="F269" t="str">
            <v>PRESTACION DEL SERVICIO DE SALUD</v>
          </cell>
        </row>
        <row r="270">
          <cell r="E270" t="str">
            <v>1.1.02.06.001.02.04</v>
          </cell>
          <cell r="F270" t="str">
            <v>SUBSIDIO A LA OFERTA</v>
          </cell>
        </row>
        <row r="271">
          <cell r="E271" t="str">
            <v>1.1.02.06.001.03</v>
          </cell>
          <cell r="F271" t="str">
            <v>PARTICIPACION PARA PROPOSITO GENERAL</v>
          </cell>
        </row>
        <row r="272">
          <cell r="E272" t="str">
            <v>1.1.02.06.001.03.01</v>
          </cell>
          <cell r="F272" t="str">
            <v>DEPORTE Y RECREACION</v>
          </cell>
        </row>
        <row r="273">
          <cell r="E273" t="str">
            <v>1.1.02.06.001.03.02</v>
          </cell>
          <cell r="F273" t="str">
            <v>CULTURA</v>
          </cell>
        </row>
        <row r="274">
          <cell r="E274" t="str">
            <v>1.1.02.06.001.03.03</v>
          </cell>
          <cell r="F274" t="str">
            <v>PROPOSITO GENERAL LIBRE INVERSION</v>
          </cell>
        </row>
        <row r="275">
          <cell r="E275" t="str">
            <v>1.1.02.06.001.03.04</v>
          </cell>
          <cell r="F275" t="str">
            <v>PROPOSITO GENERAL LIBRE DESTINACION MUNICIPIOS CATEGORIAS 4, 5 Y 6</v>
          </cell>
        </row>
        <row r="276">
          <cell r="E276" t="str">
            <v>1.1.02.06.001.04</v>
          </cell>
          <cell r="F276" t="str">
            <v>ASIGNACIONES ESPECIALES</v>
          </cell>
        </row>
        <row r="277">
          <cell r="E277" t="str">
            <v>1.1.02.06.001.04.01</v>
          </cell>
          <cell r="F277" t="str">
            <v>PROGRAMAS DE ALIMENTACION ESCOLAR</v>
          </cell>
        </row>
        <row r="278">
          <cell r="E278" t="str">
            <v>1.1.02.06.001.04.02</v>
          </cell>
          <cell r="F278" t="str">
            <v>MUNICIPIOS DE LA RIBERA DEL RIO MAGDALENA</v>
          </cell>
        </row>
        <row r="279">
          <cell r="E279" t="str">
            <v>1.1.02.06.001.04.03</v>
          </cell>
          <cell r="F279" t="str">
            <v>RESGUARDOS INDIGENAS</v>
          </cell>
        </row>
        <row r="280">
          <cell r="E280" t="str">
            <v>1.1.02.06.001.05</v>
          </cell>
          <cell r="F280" t="str">
            <v>AGUA POTABLE Y SANEAMIENTO BASICO</v>
          </cell>
        </row>
        <row r="281">
          <cell r="E281" t="str">
            <v>1.1.02.06.001.06</v>
          </cell>
          <cell r="F281" t="str">
            <v>ATENCION INTEGRAL DE LA PRIMERA INFANCIA</v>
          </cell>
        </row>
        <row r="282">
          <cell r="E282" t="str">
            <v>1.1.02.06.003</v>
          </cell>
          <cell r="F282" t="str">
            <v>PARTICIPACIONES DISTINTAS DEL SGP</v>
          </cell>
        </row>
        <row r="283">
          <cell r="E283" t="str">
            <v>1.1.02.06.003.01</v>
          </cell>
          <cell r="F283" t="str">
            <v>PARTICIPACION EN IMPUESTOS</v>
          </cell>
        </row>
        <row r="284">
          <cell r="E284" t="str">
            <v>1.1.02.06.003.01.01</v>
          </cell>
          <cell r="F284" t="str">
            <v>PARTICIPACION DEL IMPUESTO NACIONAL A LA EXPLOTACION DE ORO, PLATA Y PLATINO</v>
          </cell>
        </row>
        <row r="285">
          <cell r="E285" t="str">
            <v>1.1.02.06.003.01.02</v>
          </cell>
          <cell r="F285" t="str">
            <v>PARTICIPACION DEL IMPUESTO SOBRE VEHICULOS AUTOMOTORES</v>
          </cell>
        </row>
        <row r="286">
          <cell r="E286" t="str">
            <v>1.1.02.06.003.01.03</v>
          </cell>
          <cell r="F286" t="str">
            <v>PARTICIPACION PROVIDENCIA</v>
          </cell>
        </row>
        <row r="287">
          <cell r="E287" t="str">
            <v>1.1.02.06.003.01.04</v>
          </cell>
          <cell r="F287" t="str">
            <v>PARTICIPACION DEL COMPONENTE AD VALOREM DEL CONSUMO DE CIGARRILLOS Y TABACO ELABORADO</v>
          </cell>
        </row>
        <row r="288">
          <cell r="E288" t="str">
            <v>1.1.02.06.003.01.05</v>
          </cell>
          <cell r="F288" t="str">
            <v xml:space="preserve">PARTICIPACION DEL IMPUESTO DE REGISTRO </v>
          </cell>
        </row>
        <row r="289">
          <cell r="E289" t="str">
            <v>1.1.02.06.003.01.06</v>
          </cell>
          <cell r="F289" t="str">
            <v>PARTICIPACION DEL IMPUESTO ADICIONAL DEL 10% A LAS CAJETILLAS DE CIGARRILLOS NACIONALES</v>
          </cell>
        </row>
        <row r="290">
          <cell r="E290" t="str">
            <v>1.1.02.06.003.01.07</v>
          </cell>
          <cell r="F290" t="str">
            <v xml:space="preserve">PARTICIPACION DEL IMPUESTO AL CONSUMO DE CIGARRILLOS Y TABACO </v>
          </cell>
        </row>
        <row r="291">
          <cell r="E291" t="str">
            <v>1.1.02.06.003.01.08</v>
          </cell>
          <cell r="F291" t="str">
            <v>PARTICIPACION DEL IMPUESTO AL DEGÃœELLO DE GANADO MAYOR EN LOS TERMINOS QUE LO DEFINA LA ORDENANZA</v>
          </cell>
        </row>
        <row r="292">
          <cell r="E292" t="str">
            <v>1.1.02.06.003.01.09</v>
          </cell>
          <cell r="F292" t="str">
            <v xml:space="preserve">PARTICIPACION DEL IVA ANTIGUAS INTENDENCIAS Y COMISARIAS </v>
          </cell>
        </row>
        <row r="293">
          <cell r="E293" t="str">
            <v>1.1.02.06.003.01.10</v>
          </cell>
          <cell r="F293" t="str">
            <v>PARTICIPACION DE LA SOBRETASA AL ACPM</v>
          </cell>
        </row>
        <row r="294">
          <cell r="E294" t="str">
            <v>1.1.02.06.003.01.11</v>
          </cell>
          <cell r="F294" t="str">
            <v xml:space="preserve">PARTICIPACION DEL IMPUESTO NACIONAL AL CONSUMO DEL SERVICIO DE TELEFONIA MOVIL </v>
          </cell>
        </row>
        <row r="295">
          <cell r="E295" t="str">
            <v>1.1.02.06.003.01.12</v>
          </cell>
          <cell r="F295" t="str">
            <v>PARTICIPACION DEL IVA LICORES, VINOS, APERITIVOS Y SIMILARES</v>
          </cell>
        </row>
        <row r="296">
          <cell r="E296" t="str">
            <v>1.1.02.06.003.01.14</v>
          </cell>
          <cell r="F296" t="str">
            <v>PARTICIPACION AMBIENTAL EN EL PORCENTAJE DE RECAUDO DEL IMPUESTO PREDIAL</v>
          </cell>
        </row>
        <row r="297">
          <cell r="E297" t="str">
            <v>1.1.02.06.003.02</v>
          </cell>
          <cell r="F297" t="str">
            <v>PARTICIPACION EN CONTRIBUCIONES</v>
          </cell>
        </row>
        <row r="298">
          <cell r="E298" t="str">
            <v>1.1.02.06.003.02.01</v>
          </cell>
          <cell r="F298" t="str">
            <v>PARTICIPACION SUPERAVIT DE LAS CONTRIBUCIONES DE SOLIDARIDAD DE SERVICIOS PUBLICOS</v>
          </cell>
        </row>
        <row r="299">
          <cell r="E299" t="str">
            <v>1.1.02.06.003.02.02</v>
          </cell>
          <cell r="F299" t="str">
            <v>PARTICIPACION DE LA CONTRIBUCION PARAFISCAL CULTURAL</v>
          </cell>
        </row>
        <row r="300">
          <cell r="E300" t="str">
            <v>1.1.02.06.003.02.03</v>
          </cell>
          <cell r="F300" t="str">
            <v>PARTICIPACION EN CONTRIBUCION DEL FONDO NACIONAL DE UNIVERSIDADES ESTATALES DE COLOMBIA</v>
          </cell>
        </row>
        <row r="301">
          <cell r="E301" t="str">
            <v>1.1.02.06.003.03</v>
          </cell>
          <cell r="F301" t="str">
            <v>PARTICIPACION EN MULTAS, SANCIONES E INTERESES DE MORA</v>
          </cell>
        </row>
        <row r="302">
          <cell r="E302" t="str">
            <v>1.1.02.06.003.03.01</v>
          </cell>
          <cell r="F302" t="str">
            <v>PARTICIPACION DE SANCIONES DEL IMPUESTO SOBRE VEHICULOS AUTOMOTORES</v>
          </cell>
        </row>
        <row r="303">
          <cell r="E303" t="str">
            <v>1.1.02.06.003.03.02</v>
          </cell>
          <cell r="F303" t="str">
            <v>PARTICIPACION DE INTERESES DE MORA SOBRE EL IMPUESTO SOBRE VEHICULOS AUTOMOTORES</v>
          </cell>
        </row>
        <row r="304">
          <cell r="E304" t="str">
            <v>1.1.02.06.003.03.03</v>
          </cell>
          <cell r="F304" t="str">
            <v>PARTICIPACION DE INTERESES DE MORA AL PORCENTAJE DE RECAUDO DEL IMPUESTO PREDIAL.</v>
          </cell>
        </row>
        <row r="305">
          <cell r="E305" t="str">
            <v>1.1.02.06.003.04</v>
          </cell>
          <cell r="F305" t="str">
            <v>PARTICIPACION EN DERECHOS ECONOMICOS POR EL USO DE RECURSOS NATURALES</v>
          </cell>
        </row>
        <row r="306">
          <cell r="E306" t="str">
            <v>1.1.02.06.003.04.01</v>
          </cell>
          <cell r="F306" t="str">
            <v>PARTICIPACION EN REGALIAS DEL REGIMEN ANTERIOR</v>
          </cell>
        </row>
        <row r="307">
          <cell r="E307" t="str">
            <v>1.1.02.06.003.04.01.01</v>
          </cell>
          <cell r="F307" t="str">
            <v>REGALIAS POR CALIZAS, YESOS, ARCILLAS, GRAVAS , MINERALES NO METALICOS Y MATERIALES DE CONSTRUCCION</v>
          </cell>
        </row>
        <row r="308">
          <cell r="E308" t="str">
            <v>1.1.02.06.003.04.01.02</v>
          </cell>
          <cell r="F308" t="str">
            <v>REGALIAS POR CARBON</v>
          </cell>
        </row>
        <row r="309">
          <cell r="E309" t="str">
            <v>1.1.02.06.003.04.01.03</v>
          </cell>
          <cell r="F309" t="str">
            <v>REGALIAS POR HIDROCARBUROS, PETROLEO Y GAS</v>
          </cell>
        </row>
        <row r="310">
          <cell r="E310" t="str">
            <v>1.1.02.06.003.04.01.04</v>
          </cell>
          <cell r="F310" t="str">
            <v>REGALIAS POR NIQUEL, HIERRO, COBRE Y DEMAS MINERALES METALICOS</v>
          </cell>
        </row>
        <row r="311">
          <cell r="E311" t="str">
            <v>1.1.02.06.003.04.01.05</v>
          </cell>
          <cell r="F311" t="str">
            <v>REGALIAS POR ORO, PLATA, PLATINO Y PIEDRAS PRECIOSAS</v>
          </cell>
        </row>
        <row r="312">
          <cell r="E312" t="str">
            <v>1.1.02.06.003.04.01.06</v>
          </cell>
          <cell r="F312" t="str">
            <v>REGALIAS POR SAL</v>
          </cell>
        </row>
        <row r="313">
          <cell r="E313" t="str">
            <v>1.1.02.06.004</v>
          </cell>
          <cell r="F313" t="str">
            <v>COMPENSACIONES DE INGRESOS TRIBUTARIOS Y NO TRIBUTARIOS</v>
          </cell>
        </row>
        <row r="314">
          <cell r="E314" t="str">
            <v>1.1.02.06.004.01</v>
          </cell>
          <cell r="F314" t="str">
            <v>COMPENSACION POR MENOR RECAUDO DE LOS DERECHOS DE EXPLOTACION DEL JUEGO DE APUESTAS PERMANENTES</v>
          </cell>
        </row>
        <row r="315">
          <cell r="E315" t="str">
            <v>1.1.02.06.004.02</v>
          </cell>
          <cell r="F315" t="str">
            <v>COMPENSACION IMPUESTO PREDIAL UNIFICADO TERRITORIOS COLECTIVOS DE COMUNIDADES NEGRAS</v>
          </cell>
        </row>
        <row r="316">
          <cell r="E316" t="str">
            <v>1.1.02.06.004.03</v>
          </cell>
          <cell r="F316" t="str">
            <v>COMPENSACION IMPUESTO PREDIAL UNIFICADO RESGUARDOS INDIGENAS</v>
          </cell>
        </row>
        <row r="317">
          <cell r="E317" t="str">
            <v>1.1.02.06.005</v>
          </cell>
          <cell r="F317" t="str">
            <v xml:space="preserve">A ENTIDADES TERRITORIALES DISTINTAS DE PARTICIPACIONES Y COMPENSACIONES </v>
          </cell>
        </row>
        <row r="318">
          <cell r="E318" t="str">
            <v>1.1.02.06.005.01</v>
          </cell>
          <cell r="F318" t="str">
            <v>SUMINISTRO DE MEDICAMENTOS DE LEISHMANIASIS</v>
          </cell>
        </row>
        <row r="319">
          <cell r="E319" t="str">
            <v>1.1.02.06.005.02</v>
          </cell>
          <cell r="F319" t="str">
            <v>PREVENCION DE LA FARMACODEPENDENCIA Y DE MEDICAMENTOS DE CONTROL ESPECIAL</v>
          </cell>
        </row>
        <row r="320">
          <cell r="E320" t="str">
            <v>1.1.02.06.005.03</v>
          </cell>
          <cell r="F320" t="str">
            <v>FONDO DE DESARROLLO PARA LA GUAJIRA - FONDEG, ARTICULO 19 LEY 677 DE 2001</v>
          </cell>
        </row>
        <row r="321">
          <cell r="E321" t="str">
            <v>1.1.02.06.005.04</v>
          </cell>
          <cell r="F321" t="str">
            <v>APORTES A PROGRAMAS DE PREVENCION Y CONTROL DE ENFERMEDADES TRANSMITIDAS POR VECTORES</v>
          </cell>
        </row>
        <row r="322">
          <cell r="E322" t="str">
            <v>1.1.02.06.005.05</v>
          </cell>
          <cell r="F322" t="str">
            <v xml:space="preserve">TRANSFERIR A LAS ENTIDADES TERRITORIALES PARA APOYAR LA OPERACION DEL PROGRAMA DE ALIMENTACION ESCOLAR </v>
          </cell>
        </row>
        <row r="323">
          <cell r="E323" t="str">
            <v>1.1.02.06.005.06</v>
          </cell>
          <cell r="F323" t="str">
            <v>A INSTITUCIONES DE EDUCACION SUPERIOR - ESTABLECIMIENTOS PUBLICOS DEL ORDEN TERRITORIAL - ARTICULO 183 DE LA LEY 1955 DE 2019</v>
          </cell>
        </row>
        <row r="324">
          <cell r="E324" t="str">
            <v>1.1.02.06.005.07</v>
          </cell>
          <cell r="F324" t="str">
            <v>TRANSFERENCIA A FONDOS TERRITORIALES DE MITIGACION DEL RIESGO</v>
          </cell>
        </row>
        <row r="325">
          <cell r="E325" t="str">
            <v>1.1.02.06.005.08</v>
          </cell>
          <cell r="F325" t="str">
            <v>TRANSFERENCIA DE RECURSOS PARA LA DESCONTAMINACION AMBIENTAL DE BARRANCABERMEJA</v>
          </cell>
        </row>
        <row r="326">
          <cell r="E326" t="str">
            <v>1.1.02.06.005.09</v>
          </cell>
          <cell r="F326" t="str">
            <v>ATENCION EN SALUD A POBLACION INIMPUTABLE POR TRASTORNO MENTAL</v>
          </cell>
        </row>
        <row r="327">
          <cell r="E327" t="str">
            <v>1.1.02.06.005.10</v>
          </cell>
          <cell r="F327" t="str">
            <v>PROGRAMA ATENCION AREAS MARGINADAS Y POBLACION DISPERSA</v>
          </cell>
        </row>
        <row r="328">
          <cell r="E328" t="str">
            <v>1.1.02.06.005.11</v>
          </cell>
          <cell r="F328" t="str">
            <v>CAMPAÃ‘A Y CONTROL ANTITUBERCULOSIS</v>
          </cell>
        </row>
        <row r="329">
          <cell r="E329" t="str">
            <v>1.1.02.06.005.12</v>
          </cell>
          <cell r="F329" t="str">
            <v>CAMPAÃ‘AS CONTROL LEPRA</v>
          </cell>
        </row>
        <row r="330">
          <cell r="E330" t="str">
            <v>1.1.02.06.006</v>
          </cell>
          <cell r="F330" t="str">
            <v>TRANSFERENCIAS DE OTRAS ENTIDADES DEL GOBIERNO GENERAL</v>
          </cell>
        </row>
        <row r="331">
          <cell r="E331" t="str">
            <v>1.1.02.06.006.01</v>
          </cell>
          <cell r="F331" t="str">
            <v>APORTES NACION</v>
          </cell>
        </row>
        <row r="332">
          <cell r="E332" t="str">
            <v>1.1.02.06.006.02</v>
          </cell>
          <cell r="F332" t="str">
            <v>DEVOLUCION IVA- INSTITUCIONES DE EDUCACION SUPERIOR</v>
          </cell>
        </row>
        <row r="333">
          <cell r="E333" t="str">
            <v>1.1.02.06.006.06</v>
          </cell>
          <cell r="F333" t="str">
            <v>OTRAS UNIDADES DE GOBIERNO</v>
          </cell>
        </row>
        <row r="334">
          <cell r="E334" t="str">
            <v>1.1.02.06.006.07</v>
          </cell>
          <cell r="F334" t="str">
            <v xml:space="preserve">TRANSFERENCIA DEL RECAUDO DE ESTAMPILLAS </v>
          </cell>
        </row>
        <row r="335">
          <cell r="E335" t="str">
            <v>1.1.02.06.006.08</v>
          </cell>
          <cell r="F335" t="str">
            <v>PROGRAMAS DE ACCESO Y PERMANENCIA A LA EDUCACION SUPERIOR</v>
          </cell>
        </row>
        <row r="336">
          <cell r="E336" t="str">
            <v>1.1.02.06.006.09</v>
          </cell>
          <cell r="F336" t="str">
            <v>RECURSOS PARA EL MEJORAMIENTO DE VIVIENDA URBANA Y RURAL</v>
          </cell>
        </row>
        <row r="337">
          <cell r="E337" t="str">
            <v>1.1.02.06.006.99</v>
          </cell>
          <cell r="F337" t="str">
            <v>APORTES DE ENTIDADES TERRITORIALES A ESTABLECIMIENTOS PUBLICOS O UNIDADES ADMNINISTRATIVAS ESPECIALES</v>
          </cell>
        </row>
        <row r="338">
          <cell r="E338" t="str">
            <v>1.1.02.06.009</v>
          </cell>
          <cell r="F338" t="str">
            <v>RECURSOS DEL SISTEMA DE SEGURIDAD SOCIAL INTEGRAL</v>
          </cell>
        </row>
        <row r="339">
          <cell r="E339" t="str">
            <v>1.1.02.06.009.01</v>
          </cell>
          <cell r="F339" t="str">
            <v>SISTEMA GENERAL DE SEGURIDAD SOCIAL EN SALUD</v>
          </cell>
        </row>
        <row r="340">
          <cell r="E340" t="str">
            <v>1.1.02.06.009.01.05</v>
          </cell>
          <cell r="F340" t="str">
            <v>RECURSOS ADRES - PAGO DE DEUDAS RECONOCIDAS DEL REGIMEN SUBSIDIADO EN SALUD</v>
          </cell>
        </row>
        <row r="341">
          <cell r="E341" t="str">
            <v>1.1.02.06.009.01.06</v>
          </cell>
          <cell r="F341" t="str">
            <v>RECURSOS ADRES - COFINANCIACION UPC REGIMEN SUBSIDIADO</v>
          </cell>
        </row>
        <row r="342">
          <cell r="E342" t="str">
            <v>1.1.02.06.009.01.07</v>
          </cell>
          <cell r="F342" t="str">
            <v>TRANSFERENCIA NACIONAL - FINANCIACION DEL REGIMEN SUBSIDIADO EN SALUD - LEY 1530 DE 2012</v>
          </cell>
        </row>
        <row r="343">
          <cell r="E343" t="str">
            <v>1.1.02.06.009.01.08</v>
          </cell>
          <cell r="F343" t="str">
            <v>SALDOS DE LIQUIDACION DE LOS CONTRATOS PARA EL ASEGURAMIENTO EN EL REGIMEN SUBSIDIADO</v>
          </cell>
        </row>
        <row r="344">
          <cell r="E344" t="str">
            <v>1.1.02.06.009.01.09</v>
          </cell>
          <cell r="F344" t="str">
            <v>TRANSFERENCIA CAJAS DE COMPENSACION FAMILIAR - FINANCIACION DEL REGIMEN SUBSIDIADO EN SALUD - LEY 100 DE 1993</v>
          </cell>
        </row>
        <row r="345">
          <cell r="E345" t="str">
            <v>1.1.02.06.009.01.11</v>
          </cell>
          <cell r="F345" t="str">
            <v>APORTES DE UNIDADES DEL GOBIERNO GENERAL PARA EL FINANCIAMIENTO DEL SGSSS</v>
          </cell>
        </row>
        <row r="346">
          <cell r="E346" t="str">
            <v>1.1.02.06.009.01.11.01</v>
          </cell>
          <cell r="F346" t="str">
            <v>APORTES DE LA NACION PARA EL ASEGURAMIENTO EN SALUD</v>
          </cell>
        </row>
        <row r="347">
          <cell r="E347" t="str">
            <v>1.1.02.06.009.01.11.09</v>
          </cell>
          <cell r="F347" t="str">
            <v>RECURSOS DEPARTAMENTALES PARA ASEGURAMIENTO DEL REGIMEN SUBSIDIADO</v>
          </cell>
        </row>
        <row r="348">
          <cell r="E348" t="str">
            <v>1.1.02.06.009.02</v>
          </cell>
          <cell r="F348" t="str">
            <v>SISTEMA GENERAL DE PENSIONES</v>
          </cell>
        </row>
        <row r="349">
          <cell r="E349" t="str">
            <v>1.1.02.06.009.02.02</v>
          </cell>
          <cell r="F349" t="str">
            <v>CUOTAS PARTES PENSIONALES</v>
          </cell>
        </row>
        <row r="350">
          <cell r="E350" t="str">
            <v>1.1.02.06.010</v>
          </cell>
          <cell r="F350" t="str">
            <v>SENTENCIAS Y CONCILIACIONES</v>
          </cell>
        </row>
        <row r="351">
          <cell r="E351" t="str">
            <v>1.1.02.06.010.01</v>
          </cell>
          <cell r="F351" t="str">
            <v>FALLOS NACIONALES</v>
          </cell>
        </row>
        <row r="352">
          <cell r="E352" t="str">
            <v>1.1.02.06.010.01.01</v>
          </cell>
          <cell r="F352" t="str">
            <v>SENTENCIAS</v>
          </cell>
        </row>
        <row r="353">
          <cell r="E353" t="str">
            <v>1.1.02.06.010.01.02</v>
          </cell>
          <cell r="F353" t="str">
            <v>CONCILIACIONES</v>
          </cell>
        </row>
        <row r="354">
          <cell r="E354" t="str">
            <v>1.1.02.06.010.01.03</v>
          </cell>
          <cell r="F354" t="str">
            <v>LAUDOS ARBITRALES</v>
          </cell>
        </row>
        <row r="355">
          <cell r="E355" t="str">
            <v>1.1.02.06.010.02</v>
          </cell>
          <cell r="F355" t="str">
            <v>FALLOS INTERNACIONALES</v>
          </cell>
        </row>
        <row r="356">
          <cell r="E356" t="str">
            <v>1.1.02.06.011</v>
          </cell>
          <cell r="F356" t="str">
            <v>INDEMNIZACIONES RELACIONADAS CON SEGUROS NO DE VIDA</v>
          </cell>
        </row>
        <row r="357">
          <cell r="E357" t="str">
            <v>1.1.02.07</v>
          </cell>
          <cell r="F357" t="str">
            <v>PARTICIPACION Y DERECHOS POR MONOPOLIO</v>
          </cell>
        </row>
        <row r="358">
          <cell r="E358" t="str">
            <v>1.1.02.07.001</v>
          </cell>
          <cell r="F358" t="str">
            <v>DERECHOS POR LA EXPLOTACION JUEGOS DE SUERTE Y AZAR</v>
          </cell>
        </row>
        <row r="359">
          <cell r="E359" t="str">
            <v>1.1.02.07.001.01</v>
          </cell>
          <cell r="F359" t="str">
            <v>DERECHOS POR LA EXPLOTACION JUEGOS DE SUERTE Y AZAR DE EVENTOS HIPICOS</v>
          </cell>
        </row>
        <row r="360">
          <cell r="E360" t="str">
            <v>1.1.02.07.001.02</v>
          </cell>
          <cell r="F360" t="str">
            <v>DERECHOS POR LA EXPLOTACION JUEGOS DE SUERTE Y AZAR DE LOTERIA INSTANTANEA Y LOTTO IMPRESO</v>
          </cell>
        </row>
        <row r="361">
          <cell r="E361" t="str">
            <v>1.1.02.07.001.03</v>
          </cell>
          <cell r="F361" t="str">
            <v>DERECHOS POR LA EXPLOTACION JUEGOS DE SUERTE Y AZAR DE LOTERIA TRADICIONAL</v>
          </cell>
        </row>
        <row r="362">
          <cell r="E362" t="str">
            <v>1.1.02.07.001.04</v>
          </cell>
          <cell r="F362" t="str">
            <v>DERECHOS POR LA EXPLOTACION JUEGOS DE SUERTE Y AZAR DE APUESTAS PERMANENTES O CHANCE</v>
          </cell>
        </row>
        <row r="363">
          <cell r="E363" t="str">
            <v>1.1.02.07.001.05</v>
          </cell>
          <cell r="F363" t="str">
            <v>DERECHOS POR LA EXPLOTACION JUEGOS DE SUERTE Y AZAR DE RIFAS</v>
          </cell>
        </row>
        <row r="364">
          <cell r="E364" t="str">
            <v>1.1.02.07.001.06</v>
          </cell>
          <cell r="F364" t="str">
            <v>DERECHOS POR LA EXPLOTACION JUEGOS DE SUERTE Y AZAR DE JUEGOS PROMOCIONALES</v>
          </cell>
        </row>
        <row r="365">
          <cell r="E365" t="str">
            <v>1.1.02.07.001.07</v>
          </cell>
          <cell r="F365" t="str">
            <v>DERECHOS POR LA EXPLOTACION JUEGOS DE SUERTE Y AZAR DE JUEGOS LOCALIZADOS</v>
          </cell>
        </row>
        <row r="366">
          <cell r="E366" t="str">
            <v>1.1.02.07.001.08</v>
          </cell>
          <cell r="F366" t="str">
            <v>DERECHOS POR LA EXPLOTACION JUEGOS DE SUERTE Y AZAR DE EVENTOS DEPORTIVOS, GALLISTICOS, CANINOS Y SIMILARES</v>
          </cell>
        </row>
        <row r="367">
          <cell r="E367" t="str">
            <v>1.1.02.07.001.09</v>
          </cell>
          <cell r="F367" t="str">
            <v>DERECHOS POR LA EXPLOTACION JUEGOS DE SUERTE Y AZAR DE JUEGOS NOVEDOSOS</v>
          </cell>
        </row>
        <row r="368">
          <cell r="E368" t="str">
            <v>1.1.02.07.002</v>
          </cell>
          <cell r="F368" t="str">
            <v>PARTICIPACION Y DERECHOS DE EXPLOTACION DEL EJERCICIO DEL MONOPOLIO DE LICORES DESTILADOS Y ALCOHOLES POTABLES</v>
          </cell>
        </row>
        <row r="369">
          <cell r="E369" t="str">
            <v>1.1.02.07.002.01</v>
          </cell>
          <cell r="F369" t="str">
            <v>PARTICIPACION Y DERECHOS DE EXPLOTACION DEL EJERCICIO DEL MONOPOLIO DE LICORES DESTILADOS</v>
          </cell>
        </row>
        <row r="370">
          <cell r="E370" t="str">
            <v>1.1.02.07.002.01.01</v>
          </cell>
          <cell r="F370" t="str">
            <v>DERECHOS DE MONOPOLIO POR LA PRODUCCION DE LICORES DESTILADOS</v>
          </cell>
        </row>
        <row r="371">
          <cell r="E371" t="str">
            <v>1.1.02.07.002.01.02</v>
          </cell>
          <cell r="F371" t="str">
            <v>DERECHOS DE MONOPOLIO POR LA INTRODUCCION DE LICORES DESTILADOS</v>
          </cell>
        </row>
        <row r="372">
          <cell r="E372" t="str">
            <v>1.1.02.07.002.01.02.01</v>
          </cell>
          <cell r="F372" t="str">
            <v>DERECHOS DE MONOPOLIO POR LA INTRODUCCION DE LICORES DESTILADOS DE PRODUCCION NACIONAL</v>
          </cell>
        </row>
        <row r="373">
          <cell r="E373" t="str">
            <v>1.1.02.07.002.01.02.02</v>
          </cell>
          <cell r="F373" t="str">
            <v>DERECHOS DE MONOPOLIO POR LA INTRODUCCION DE LICORES DESTILADOS DE PRODUCCION EXTRANJERA</v>
          </cell>
        </row>
        <row r="374">
          <cell r="E374" t="str">
            <v>1.1.02.07.002.01.03</v>
          </cell>
          <cell r="F374" t="str">
            <v>PARTICIPACION POR EL CONSUMO DE LICORES DESTILADOS</v>
          </cell>
        </row>
        <row r="375">
          <cell r="E375" t="str">
            <v>1.1.02.07.002.01.03.01</v>
          </cell>
          <cell r="F375" t="str">
            <v>PARTICIPACION POR EL CONSUMO DE LICORES DESTILADOS PRODUCIDOS</v>
          </cell>
        </row>
        <row r="376">
          <cell r="E376" t="str">
            <v>1.1.02.07.002.01.03.02</v>
          </cell>
          <cell r="F376" t="str">
            <v>PARTICIPACION POR EL CONSUMO DE LICORES DESTILADOS INTRODUCIDOS</v>
          </cell>
        </row>
        <row r="377">
          <cell r="E377" t="str">
            <v>1.1.02.07.002.01.03.02.01</v>
          </cell>
          <cell r="F377" t="str">
            <v>PARTICIPACION POR EL CONSUMO DE LICORES DESTILADOS INTRODUCIDOS DE PRODUCCION NACIONAL</v>
          </cell>
        </row>
        <row r="378">
          <cell r="E378" t="str">
            <v>1.1.02.07.002.01.03.02.02</v>
          </cell>
          <cell r="F378" t="str">
            <v>PARTICIPACION POR EL CONSUMO DE LICORES DESTILADOS INTRODUCIDOS DE PRODUCCION EXTRANJERA</v>
          </cell>
        </row>
        <row r="379">
          <cell r="E379" t="str">
            <v>1.1.02.07.002.01.03.02.02.01</v>
          </cell>
          <cell r="F379" t="str">
            <v>PARTICIPACION POR EL CONSUMO DE LICORES DESTILADOS INTRODUCIDOS DE PRODUCCION EXTRANJERA RECAUDADO POR FONDO CUENTA DE LA FND</v>
          </cell>
        </row>
        <row r="380">
          <cell r="E380" t="str">
            <v>1.1.02.07.002.01.03.02.02.02</v>
          </cell>
          <cell r="F380" t="str">
            <v>PARTICIPACION POR EL CONSUMO DE LICORES DESTILADOS INTRODUCIDOS DE PRODUCCION EXTRANJERA RECAUDADO POR EL DEPARTAMENTO</v>
          </cell>
        </row>
        <row r="381">
          <cell r="E381" t="str">
            <v>1.1.02.07.002.02</v>
          </cell>
          <cell r="F381" t="str">
            <v xml:space="preserve">PARTICIPACION SOBRE EL ALCOHOL POTABLE CON DESTINO A LA FABRICACION DE LICORES </v>
          </cell>
        </row>
        <row r="382">
          <cell r="E382" t="str">
            <v>1.1.02.07.002.02.01</v>
          </cell>
          <cell r="F382" t="str">
            <v>PARTICIPACION POR LA UTILIZACION DE ALCOHOL POTABLE PRODUCIDO</v>
          </cell>
        </row>
        <row r="383">
          <cell r="E383" t="str">
            <v>1.1.02.07.002.02.02</v>
          </cell>
          <cell r="F383" t="str">
            <v>DERECHOS POR LA EXPLOTACION DE ALCOHOL POTABLE INTRODUCIDO</v>
          </cell>
        </row>
        <row r="384">
          <cell r="E384" t="str">
            <v>1.1.02.07.002.02.02.01</v>
          </cell>
          <cell r="F384" t="str">
            <v>DERECHOS POR LA EXPLOTACION DE ALCOHOL POTABLE INTRODUCIDO DE PRODUCCION NACIONAL</v>
          </cell>
        </row>
        <row r="385">
          <cell r="E385" t="str">
            <v>1.1.02.07.002.02.02.02</v>
          </cell>
          <cell r="F385" t="str">
            <v>DERECHOS POR LA EXPLOTACION DE ALCOHOL POTABLE INTRODUCIDO DE PRODUCCION EXTRANJERA</v>
          </cell>
        </row>
        <row r="386">
          <cell r="E386" t="str">
            <v>1.2</v>
          </cell>
          <cell r="F386" t="str">
            <v>RECURSOS DE CAPITAL</v>
          </cell>
        </row>
        <row r="387">
          <cell r="E387" t="str">
            <v>1.2.01</v>
          </cell>
          <cell r="F387" t="str">
            <v>DISPOSICION DE ACTIVOS</v>
          </cell>
        </row>
        <row r="388">
          <cell r="E388" t="str">
            <v>1.2.01.01</v>
          </cell>
          <cell r="F388" t="str">
            <v>DISPOSICION DE ACTIVOS FINANCIEROS</v>
          </cell>
        </row>
        <row r="389">
          <cell r="E389" t="str">
            <v>1.2.01.01.001</v>
          </cell>
          <cell r="F389" t="str">
            <v>ACCIONES</v>
          </cell>
        </row>
        <row r="390">
          <cell r="E390" t="str">
            <v>1.2.01.01.002</v>
          </cell>
          <cell r="F390" t="str">
            <v>REDUCCIONES DE CAPITAL</v>
          </cell>
        </row>
        <row r="391">
          <cell r="E391" t="str">
            <v>1.2.01.01.003</v>
          </cell>
          <cell r="F391" t="str">
            <v>REEMBOLSO DE PARTICIPACIONES EN FONDOS DE INVERSION</v>
          </cell>
        </row>
        <row r="392">
          <cell r="E392" t="str">
            <v>1.2.01.02</v>
          </cell>
          <cell r="F392" t="str">
            <v>DISPOSICION DE ACTIVOS NO FINANCIEROS</v>
          </cell>
        </row>
        <row r="393">
          <cell r="E393" t="str">
            <v>1.2.01.02.001</v>
          </cell>
          <cell r="F393" t="str">
            <v>DISPOSICION DE ACTIVOS FIJOS</v>
          </cell>
        </row>
        <row r="394">
          <cell r="E394" t="str">
            <v>1.2.01.02.001.01</v>
          </cell>
          <cell r="F394" t="str">
            <v>DISPOSICION DE EDIFICACIONES Y ESTRUCTURAS</v>
          </cell>
        </row>
        <row r="395">
          <cell r="E395" t="str">
            <v>1.2.01.02.001.02</v>
          </cell>
          <cell r="F395" t="str">
            <v>DISPOSICION DE MAQUINARIA Y EQUIPO</v>
          </cell>
        </row>
        <row r="396">
          <cell r="E396" t="str">
            <v>1.2.01.02.001.03</v>
          </cell>
          <cell r="F396" t="str">
            <v>DISPOSICION DE OTROS ACTIVOS FIJOS</v>
          </cell>
        </row>
        <row r="397">
          <cell r="E397" t="str">
            <v>1.2.01.02.001.03.01</v>
          </cell>
          <cell r="F397" t="str">
            <v>DISPOSICION DE RECURSOS BIOLOGICOS CULTIVADOS</v>
          </cell>
        </row>
        <row r="398">
          <cell r="E398" t="str">
            <v>1.2.01.02.001.03.02</v>
          </cell>
          <cell r="F398" t="str">
            <v>DISPOSICION DE PRODUCTOS DE LA PROPIEDAD INTELECTUAL</v>
          </cell>
        </row>
        <row r="399">
          <cell r="E399" t="str">
            <v>1.2.01.02.002</v>
          </cell>
          <cell r="F399" t="str">
            <v>DISPOSICION DE OBJETOS DE VALOR</v>
          </cell>
        </row>
        <row r="400">
          <cell r="E400" t="str">
            <v>1.2.01.02.002.01</v>
          </cell>
          <cell r="F400" t="str">
            <v>DISPOSICION DE JOYAS Y ARTICULOS CONEXOS</v>
          </cell>
        </row>
        <row r="401">
          <cell r="E401" t="str">
            <v>1.2.01.02.002.02</v>
          </cell>
          <cell r="F401" t="str">
            <v>DISPOSICION DE ANTIGÃœEDADES U OTROS OBJETOS DE ARTE</v>
          </cell>
        </row>
        <row r="402">
          <cell r="E402" t="str">
            <v>1.2.01.02.002.03</v>
          </cell>
          <cell r="F402" t="str">
            <v>DISPOSICION DE OTROS OBJETOS VALIOSOS</v>
          </cell>
        </row>
        <row r="403">
          <cell r="E403" t="str">
            <v>1.2.01.02.003</v>
          </cell>
          <cell r="F403" t="str">
            <v>DISPOSICION DE ACTIVOS NO PRODUCIDOS</v>
          </cell>
        </row>
        <row r="404">
          <cell r="E404" t="str">
            <v>1.2.01.02.003.01</v>
          </cell>
          <cell r="F404" t="str">
            <v>DISPOSICION DETIERRAS Y TERRENOS</v>
          </cell>
        </row>
        <row r="405">
          <cell r="E405" t="str">
            <v>1.2.01.02.003.02</v>
          </cell>
          <cell r="F405" t="str">
            <v>DISPOSICION DE RECURSOS BIOLOGICOS NO CULTIVADOS</v>
          </cell>
        </row>
        <row r="406">
          <cell r="E406" t="str">
            <v>1.2.02</v>
          </cell>
          <cell r="F406" t="str">
            <v>EXCEDENTES FINANCIEROS</v>
          </cell>
        </row>
        <row r="407">
          <cell r="E407" t="str">
            <v>1.2.02.01</v>
          </cell>
          <cell r="F407" t="str">
            <v>ESTABLECIMIENTOS PUBLICOS</v>
          </cell>
        </row>
        <row r="408">
          <cell r="E408" t="str">
            <v>1.2.02.02</v>
          </cell>
          <cell r="F408" t="str">
            <v>EMPRESAS INDUSTRIALES Y COMERCIALES DEL ESTADO NO SOCIETARIAS</v>
          </cell>
        </row>
        <row r="409">
          <cell r="E409" t="str">
            <v>1.2.02.03</v>
          </cell>
          <cell r="F409" t="str">
            <v>FONDOS DE DESARROLLO LOCAL DISTRITO DE BOGOTA</v>
          </cell>
        </row>
        <row r="410">
          <cell r="E410" t="str">
            <v>1.2.03</v>
          </cell>
          <cell r="F410" t="str">
            <v>DIVIDENDOS Y UTILIDADES POR OTRAS INVERSIONES DE CAPITAL</v>
          </cell>
        </row>
        <row r="411">
          <cell r="E411" t="str">
            <v>1.2.03.02</v>
          </cell>
          <cell r="F411" t="str">
            <v>EMPRESAS INDUSTRIALES Y COMERCIALES DEL ESTADO SOCIETARIAS</v>
          </cell>
        </row>
        <row r="412">
          <cell r="E412" t="str">
            <v>1.2.03.03</v>
          </cell>
          <cell r="F412" t="str">
            <v>SOCIEDADES DE ECONOMIA MIXTA</v>
          </cell>
        </row>
        <row r="413">
          <cell r="E413" t="str">
            <v>1.2.03.04</v>
          </cell>
          <cell r="F413" t="str">
            <v>INVERSIONES PATRIMONIALES NO CONTROLADAS</v>
          </cell>
        </row>
        <row r="414">
          <cell r="E414" t="str">
            <v>1.2.03.05</v>
          </cell>
          <cell r="F414" t="str">
            <v>INVERSIONES EN ENTIDADES CONTROLADAS - ENTIDADES EN EL EXTERIOR</v>
          </cell>
        </row>
        <row r="415">
          <cell r="E415" t="str">
            <v>1.2.03.06</v>
          </cell>
          <cell r="F415" t="str">
            <v>INVERSIONES EN ENTIDADES CONTROLADAS - SOCIEDADES PUBLICAS</v>
          </cell>
        </row>
        <row r="416">
          <cell r="E416" t="str">
            <v>1.2.05</v>
          </cell>
          <cell r="F416" t="str">
            <v>RENDIMIENTOS FINANCIEROS</v>
          </cell>
        </row>
        <row r="417">
          <cell r="E417" t="str">
            <v>1.2.05.01</v>
          </cell>
          <cell r="F417" t="str">
            <v>TITULOS PARTICIPATIVOS</v>
          </cell>
        </row>
        <row r="418">
          <cell r="E418" t="str">
            <v>1.2.05.02</v>
          </cell>
          <cell r="F418" t="str">
            <v>DEPOSITOS</v>
          </cell>
        </row>
        <row r="419">
          <cell r="E419" t="str">
            <v>1.2.05.03</v>
          </cell>
          <cell r="F419" t="str">
            <v>VALORES DISTINTOS DE ACCIONES</v>
          </cell>
        </row>
        <row r="420">
          <cell r="E420" t="str">
            <v>1.2.05.04</v>
          </cell>
          <cell r="F420" t="str">
            <v>CUENTA UNICA NACIONAL</v>
          </cell>
        </row>
        <row r="421">
          <cell r="E421" t="str">
            <v>1.2.05.05</v>
          </cell>
          <cell r="F421" t="str">
            <v>INTERESES POR PRESTAMOS</v>
          </cell>
        </row>
        <row r="422">
          <cell r="E422" t="str">
            <v>1.2.06</v>
          </cell>
          <cell r="F422" t="str">
            <v>RECURSOS DE CREDITO EXTERNO</v>
          </cell>
        </row>
        <row r="423">
          <cell r="E423" t="str">
            <v>1.2.06.01</v>
          </cell>
          <cell r="F423" t="str">
            <v>RECURSOS DE CONTRATOS DE EMPRESTITOS EXTERNOS</v>
          </cell>
        </row>
        <row r="424">
          <cell r="E424" t="str">
            <v>1.2.06.01.001</v>
          </cell>
          <cell r="F424" t="str">
            <v>BANCOS COMERCIALES</v>
          </cell>
        </row>
        <row r="425">
          <cell r="E425" t="str">
            <v>1.2.06.01.002</v>
          </cell>
          <cell r="F425" t="str">
            <v>ENTIDADES DE FOMENTO</v>
          </cell>
        </row>
        <row r="426">
          <cell r="E426" t="str">
            <v>1.2.06.01.003</v>
          </cell>
          <cell r="F426" t="str">
            <v>GOBIERNOS</v>
          </cell>
        </row>
        <row r="427">
          <cell r="E427" t="str">
            <v>1.2.06.01.003.01</v>
          </cell>
          <cell r="F427" t="str">
            <v>BANCOS CENTRALES Y AGENCIAS DE GOBIERNOS</v>
          </cell>
        </row>
        <row r="428">
          <cell r="E428" t="str">
            <v>1.2.06.01.003.02</v>
          </cell>
          <cell r="F428" t="str">
            <v>GOBIERNOS</v>
          </cell>
        </row>
        <row r="429">
          <cell r="E429" t="str">
            <v>1.2.06.01.004</v>
          </cell>
          <cell r="F429" t="str">
            <v>ORGANISMOS MULTILATERALES</v>
          </cell>
        </row>
        <row r="430">
          <cell r="E430" t="str">
            <v>1.2.06.01.004.01</v>
          </cell>
          <cell r="F430" t="str">
            <v>BID</v>
          </cell>
        </row>
        <row r="431">
          <cell r="E431" t="str">
            <v>1.2.06.01.004.02</v>
          </cell>
          <cell r="F431" t="str">
            <v>BIRF</v>
          </cell>
        </row>
        <row r="432">
          <cell r="E432" t="str">
            <v>1.2.06.01.004.03</v>
          </cell>
          <cell r="F432" t="str">
            <v>CAF</v>
          </cell>
        </row>
        <row r="433">
          <cell r="E433" t="str">
            <v>1.2.06.01.005</v>
          </cell>
          <cell r="F433" t="str">
            <v>OTRAS INSTITUCIONES FINANCIERAS</v>
          </cell>
        </row>
        <row r="434">
          <cell r="E434" t="str">
            <v>1.2.06.01.005.01</v>
          </cell>
          <cell r="F434" t="str">
            <v>FIDA</v>
          </cell>
        </row>
        <row r="435">
          <cell r="E435" t="str">
            <v>1.2.06.01.005.02</v>
          </cell>
          <cell r="F435" t="str">
            <v>FODI</v>
          </cell>
        </row>
        <row r="436">
          <cell r="E436" t="str">
            <v>1.2.06.01.005.03</v>
          </cell>
          <cell r="F436" t="str">
            <v>RECURSOS DE CREDITO EXTERNO DE OTRAS INSTITUCIONES FINANCIERAS</v>
          </cell>
        </row>
        <row r="437">
          <cell r="E437" t="str">
            <v>1.2.06.02</v>
          </cell>
          <cell r="F437" t="str">
            <v>TITULOS DE DEUDA</v>
          </cell>
        </row>
        <row r="438">
          <cell r="E438" t="str">
            <v>1.2.06.02.001</v>
          </cell>
          <cell r="F438" t="str">
            <v>BONOS</v>
          </cell>
        </row>
        <row r="439">
          <cell r="E439" t="str">
            <v>1.2.06.03</v>
          </cell>
          <cell r="F439" t="str">
            <v>PROVEEDORES</v>
          </cell>
        </row>
        <row r="440">
          <cell r="E440" t="str">
            <v>1.2.07</v>
          </cell>
          <cell r="F440" t="str">
            <v>RECURSOS DE CREDITO INTERNO</v>
          </cell>
        </row>
        <row r="441">
          <cell r="E441" t="str">
            <v>1.2.07.01</v>
          </cell>
          <cell r="F441" t="str">
            <v>RECURSOS DE CONTRATOS DE EMPRESTITOS INTERNOS</v>
          </cell>
        </row>
        <row r="442">
          <cell r="E442" t="str">
            <v>1.2.07.01.001</v>
          </cell>
          <cell r="F442" t="str">
            <v>BANCA COMERCIAL</v>
          </cell>
        </row>
        <row r="443">
          <cell r="E443" t="str">
            <v>1.2.07.01.002</v>
          </cell>
          <cell r="F443" t="str">
            <v>NACION</v>
          </cell>
        </row>
        <row r="444">
          <cell r="E444" t="str">
            <v>1.2.07.01.003</v>
          </cell>
          <cell r="F444" t="str">
            <v>BANCA DE FOMENTO</v>
          </cell>
        </row>
        <row r="445">
          <cell r="E445" t="str">
            <v>1.2.07.01.004</v>
          </cell>
          <cell r="F445" t="str">
            <v>INSTITUTOS DE DESARROLLO DEPARTAMENTAL Y DEL O MUNICIPAL</v>
          </cell>
        </row>
        <row r="446">
          <cell r="E446" t="str">
            <v>1.2.07.01.006</v>
          </cell>
          <cell r="F446" t="str">
            <v>OTRAS INSTITUCIONES FINANCIERAS</v>
          </cell>
        </row>
        <row r="447">
          <cell r="E447" t="str">
            <v>1.2.07.02</v>
          </cell>
          <cell r="F447" t="str">
            <v>TITULOS DE DEUDA</v>
          </cell>
        </row>
        <row r="448">
          <cell r="E448" t="str">
            <v>1.2.07.02.002</v>
          </cell>
          <cell r="F448" t="str">
            <v>BONOS Y OTROS TITULOS EMITIDOS</v>
          </cell>
        </row>
        <row r="449">
          <cell r="E449" t="str">
            <v>1.2.08</v>
          </cell>
          <cell r="F449" t="str">
            <v>TRANSFERENCIAS DE CAPITAL</v>
          </cell>
        </row>
        <row r="450">
          <cell r="E450" t="str">
            <v>1.2.08.01</v>
          </cell>
          <cell r="F450" t="str">
            <v>DONACIONES</v>
          </cell>
        </row>
        <row r="451">
          <cell r="E451" t="str">
            <v>1.2.08.01.001</v>
          </cell>
          <cell r="F451" t="str">
            <v>DE GOBIERNOS EXTRANJEROS</v>
          </cell>
        </row>
        <row r="452">
          <cell r="E452" t="str">
            <v>1.2.08.01.001.01</v>
          </cell>
          <cell r="F452" t="str">
            <v xml:space="preserve">NO CONDICIONADAS A LA ADQUISICION DE UN ACTIVO </v>
          </cell>
        </row>
        <row r="453">
          <cell r="E453" t="str">
            <v>1.2.08.01.001.02</v>
          </cell>
          <cell r="F453" t="str">
            <v xml:space="preserve">CONDICIONADAS A LA ADQUISICION DE UN ACTIVO </v>
          </cell>
        </row>
        <row r="454">
          <cell r="E454" t="str">
            <v>1.2.08.01.002</v>
          </cell>
          <cell r="F454" t="str">
            <v>DE ORGANIZACIONES INTERNACIONALES</v>
          </cell>
        </row>
        <row r="455">
          <cell r="E455" t="str">
            <v>1.2.08.01.002.01</v>
          </cell>
          <cell r="F455" t="str">
            <v xml:space="preserve">NO CONDICIONADAS A LA ADQUISICION DE UN ACTIVO </v>
          </cell>
        </row>
        <row r="456">
          <cell r="E456" t="str">
            <v>1.2.08.01.002.02</v>
          </cell>
          <cell r="F456" t="str">
            <v xml:space="preserve">CONDICIONADAS A LA ADQUISICION DE UN ACTIVO </v>
          </cell>
        </row>
        <row r="457">
          <cell r="E457" t="str">
            <v>1.2.08.01.003</v>
          </cell>
          <cell r="F457" t="str">
            <v>DEL SECTOR PRIVADO</v>
          </cell>
        </row>
        <row r="458">
          <cell r="E458" t="str">
            <v>1.2.08.01.003.01</v>
          </cell>
          <cell r="F458" t="str">
            <v xml:space="preserve">NO CONDICIONADAS A LA ADQUISICION DE UN ACTIVO </v>
          </cell>
        </row>
        <row r="459">
          <cell r="E459" t="str">
            <v>1.2.08.01.003.02</v>
          </cell>
          <cell r="F459" t="str">
            <v xml:space="preserve">CONDICIONADAS A LA ADQUISICION DE UN ACTIVO </v>
          </cell>
        </row>
        <row r="460">
          <cell r="E460" t="str">
            <v>1.2.08.02</v>
          </cell>
          <cell r="F460" t="str">
            <v>INDEMNIZACIONES RELACIONADAS CON SEGUROS NO DE VIDA</v>
          </cell>
        </row>
        <row r="461">
          <cell r="E461" t="str">
            <v>1.2.08.03</v>
          </cell>
          <cell r="F461" t="str">
            <v>COMPENSACIONES DE CAPITAL</v>
          </cell>
        </row>
        <row r="462">
          <cell r="E462" t="str">
            <v>1.2.08.03.001</v>
          </cell>
          <cell r="F462" t="str">
            <v>RESARCIMIENTO POR PROCESOS DE GESTION FISCAL</v>
          </cell>
        </row>
        <row r="463">
          <cell r="E463" t="str">
            <v>1.2.08.03.002</v>
          </cell>
          <cell r="F463" t="str">
            <v>COMPENSACION POR DAÃ‘OS A LA PROPIEDAD</v>
          </cell>
        </row>
        <row r="464">
          <cell r="E464" t="str">
            <v>1.2.08.04</v>
          </cell>
          <cell r="F464" t="str">
            <v>PREMIOS NO RECLAMADOS</v>
          </cell>
        </row>
        <row r="465">
          <cell r="E465" t="str">
            <v>1.2.08.04.001</v>
          </cell>
          <cell r="F465" t="str">
            <v>PREMIOS DE JUEGOS DE SUERTE Y AZAR</v>
          </cell>
        </row>
        <row r="466">
          <cell r="E466" t="str">
            <v>1.2.08.04.002</v>
          </cell>
          <cell r="F466" t="str">
            <v>PREMIOS DE LOTERIAS</v>
          </cell>
        </row>
        <row r="467">
          <cell r="E467" t="str">
            <v>1.2.08.04.003</v>
          </cell>
          <cell r="F467" t="str">
            <v>PREMIOS DE APUESTAS PERMANENTES O CHANCE</v>
          </cell>
        </row>
        <row r="468">
          <cell r="E468" t="str">
            <v>1.2.08.04.004</v>
          </cell>
          <cell r="F468" t="str">
            <v>PREMIOS DE JUEGOS NOVEDOSOS</v>
          </cell>
        </row>
        <row r="469">
          <cell r="E469" t="str">
            <v>1.2.08.05</v>
          </cell>
          <cell r="F469" t="str">
            <v>REEMBOLSO FONDO DE CONTINGENCIAS</v>
          </cell>
        </row>
        <row r="470">
          <cell r="E470" t="str">
            <v>1.2.08.06</v>
          </cell>
          <cell r="F470" t="str">
            <v>DE OTRAS ENTIDADES DEL GOBIERNO GENERAL</v>
          </cell>
        </row>
        <row r="471">
          <cell r="E471" t="str">
            <v>1.2.08.06.001</v>
          </cell>
          <cell r="F471" t="str">
            <v>FONDO DE SUBSIDIO DE LA SOBRETASA A LA GASOLINA</v>
          </cell>
        </row>
        <row r="472">
          <cell r="E472" t="str">
            <v>1.2.08.06.002</v>
          </cell>
          <cell r="F472" t="str">
            <v>CONDICIONADAS A LA ADQUISICION DE UN ACTIVO</v>
          </cell>
        </row>
        <row r="473">
          <cell r="E473" t="str">
            <v>1.2.08.06.003</v>
          </cell>
          <cell r="F473" t="str">
            <v>CONDICIONADAS A LA DISMINUCION DE UN PASIVO</v>
          </cell>
        </row>
        <row r="474">
          <cell r="E474" t="str">
            <v>1.2.09</v>
          </cell>
          <cell r="F474" t="str">
            <v>RECUPERACION DE CARTERA - PRESTAMOS</v>
          </cell>
        </row>
        <row r="475">
          <cell r="E475" t="str">
            <v>1.2.09.02</v>
          </cell>
          <cell r="F475" t="str">
            <v>DE OTRAS ENTIDADES DE GOBIERNO</v>
          </cell>
        </row>
        <row r="476">
          <cell r="E476" t="str">
            <v>1.2.09.03</v>
          </cell>
          <cell r="F476" t="str">
            <v>DE PERSONAS NATURALES</v>
          </cell>
        </row>
        <row r="477">
          <cell r="E477" t="str">
            <v>1.2.09.04</v>
          </cell>
          <cell r="F477" t="str">
            <v>DE OTRAS EMPRESAS</v>
          </cell>
        </row>
        <row r="478">
          <cell r="E478" t="str">
            <v>1.2.09.05</v>
          </cell>
          <cell r="F478" t="str">
            <v>RECUPERACION CUOTAS PARTES PENSIONALES</v>
          </cell>
        </row>
        <row r="479">
          <cell r="E479" t="str">
            <v>1.2.10</v>
          </cell>
          <cell r="F479" t="str">
            <v>RECURSOS DEL BALANCE</v>
          </cell>
        </row>
        <row r="480">
          <cell r="E480" t="str">
            <v>1.2.10.01</v>
          </cell>
          <cell r="F480" t="str">
            <v>CANCELACION RESERVAS</v>
          </cell>
        </row>
        <row r="481">
          <cell r="E481" t="str">
            <v>1.2.10.02</v>
          </cell>
          <cell r="F481" t="str">
            <v>SUPERAVIT FISCAL</v>
          </cell>
        </row>
        <row r="482">
          <cell r="E482" t="str">
            <v>1.2.12</v>
          </cell>
          <cell r="F482" t="str">
            <v>RETIROS FONPET</v>
          </cell>
        </row>
        <row r="483">
          <cell r="E483" t="str">
            <v>1.2.12.01</v>
          </cell>
          <cell r="F483" t="str">
            <v>PARA EL PAGO DE BONOS PENSIONALES O CUOTAS PARTES DE BONOS PENSIONALES</v>
          </cell>
        </row>
        <row r="484">
          <cell r="E484" t="str">
            <v>1.2.12.01.001</v>
          </cell>
          <cell r="F484" t="str">
            <v>PARA EL PAGO DE BONOS Y CUOTAS PARTES DE BONOS PENSIONALES A Y B</v>
          </cell>
        </row>
        <row r="485">
          <cell r="E485" t="str">
            <v>1.2.12.01.002</v>
          </cell>
          <cell r="F485" t="str">
            <v>PARA EL PAGO DE BONOS Y CUOTAS PARTES DE BONOS PENSIONALES C Y E</v>
          </cell>
        </row>
        <row r="486">
          <cell r="E486" t="str">
            <v>1.2.12.02</v>
          </cell>
          <cell r="F486" t="str">
            <v>PARA EL CRUCE Y PAGO DE CUOTAS PARTES PENSIONALES</v>
          </cell>
        </row>
        <row r="487">
          <cell r="E487" t="str">
            <v>1.2.12.03</v>
          </cell>
          <cell r="F487" t="str">
            <v>PARA EL PAGO DE LA DEUDA POR DOCENTES AL FONDO DE PRESTACIONES SOCIALES DEL MAGISTERIO FPSM</v>
          </cell>
        </row>
        <row r="488">
          <cell r="E488" t="str">
            <v>1.2.12.03.001</v>
          </cell>
          <cell r="F488" t="str">
            <v>PARA EL PAGO DEL PASIVO PENSIONAL CORRIENTE</v>
          </cell>
        </row>
        <row r="489">
          <cell r="E489" t="str">
            <v>1.2.12.03.002</v>
          </cell>
          <cell r="F489" t="str">
            <v>PARA EL PAGO DEL MONTO CONSOLIDADO DE LA DEUDA</v>
          </cell>
        </row>
        <row r="490">
          <cell r="E490" t="str">
            <v>1.2.12.04</v>
          </cell>
          <cell r="F490" t="str">
            <v>RECURSOS DE LOTTO EN LINEA</v>
          </cell>
        </row>
        <row r="491">
          <cell r="E491" t="str">
            <v>1.2.12.04.001</v>
          </cell>
          <cell r="F491" t="str">
            <v>PARA PAGAR EL PASIVO PENSIONAL CON EL SECTOR SALUD</v>
          </cell>
        </row>
        <row r="492">
          <cell r="E492" t="str">
            <v>1.2.12.04.002</v>
          </cell>
          <cell r="F492" t="str">
            <v>PARA INVERTIR EN LA ATENCION DE LOS SERVICIOS DE SALUD</v>
          </cell>
        </row>
        <row r="493">
          <cell r="E493" t="str">
            <v>1.2.12.05</v>
          </cell>
          <cell r="F493" t="str">
            <v>POR EL REEMBOLSO DE PAGO DE BONOS PENSIONALES</v>
          </cell>
        </row>
        <row r="494">
          <cell r="E494" t="str">
            <v>1.2.12.06</v>
          </cell>
          <cell r="F494" t="str">
            <v>POR LA DEVOLUCION DE CONSIGNACION ERRONEA</v>
          </cell>
        </row>
        <row r="495">
          <cell r="E495" t="str">
            <v>1.2.12.07</v>
          </cell>
          <cell r="F495" t="str">
            <v>POR EL RETIRO DE RECURSOS HASTA POR EL 30% DEL SALDO EN CUENTA</v>
          </cell>
        </row>
        <row r="496">
          <cell r="E496" t="str">
            <v>1.2.12.08</v>
          </cell>
          <cell r="F496" t="str">
            <v>DEL EXCEDENTE DEL CUBRIMIENTO DEL PASIVO PENSIONAL</v>
          </cell>
        </row>
        <row r="497">
          <cell r="E497" t="str">
            <v>1.2.12.09</v>
          </cell>
          <cell r="F497" t="str">
            <v>PARA EL PAGO DE OBLIGACIONES PENSIONALES CORRIENTES</v>
          </cell>
        </row>
        <row r="498">
          <cell r="E498" t="str">
            <v>1.2.12.10</v>
          </cell>
          <cell r="F498" t="str">
            <v xml:space="preserve">POR LA DEVOLUCION DE RECURSOS SGP PROPOSITO GENERAL </v>
          </cell>
        </row>
        <row r="499">
          <cell r="E499" t="str">
            <v>1.2.12.11</v>
          </cell>
          <cell r="F499" t="str">
            <v>POR LA DEVOLUCION DE RECURSOS SGR</v>
          </cell>
        </row>
        <row r="500">
          <cell r="E500" t="str">
            <v>1.2.13</v>
          </cell>
          <cell r="F500" t="str">
            <v>REINTEGROS Y OTROS RECURSOS NO APROPIADOS</v>
          </cell>
        </row>
        <row r="501">
          <cell r="E501" t="str">
            <v>1.2.13.01</v>
          </cell>
          <cell r="F501" t="str">
            <v>REINTEGROS</v>
          </cell>
        </row>
        <row r="502">
          <cell r="E502" t="str">
            <v>1.2.13.02</v>
          </cell>
          <cell r="F502" t="str">
            <v>RECURSOS NO APROPIADOS</v>
          </cell>
        </row>
        <row r="503">
          <cell r="E503" t="str">
            <v>1.2.14</v>
          </cell>
          <cell r="F503" t="str">
            <v>RECURSOS DE TERCEROS</v>
          </cell>
        </row>
        <row r="504">
          <cell r="E504" t="str">
            <v>1.2.14.04</v>
          </cell>
          <cell r="F504" t="str">
            <v>RECURSOS DE TERCEROS EN ADMINISTRACION</v>
          </cell>
        </row>
        <row r="505">
          <cell r="E505" t="str">
            <v>2</v>
          </cell>
          <cell r="F505" t="str">
            <v>GASTOS</v>
          </cell>
        </row>
        <row r="506">
          <cell r="E506" t="str">
            <v>2.1</v>
          </cell>
          <cell r="F506" t="str">
            <v>FUNCIONAMIENTO</v>
          </cell>
        </row>
        <row r="507">
          <cell r="E507" t="str">
            <v>2.1.1</v>
          </cell>
          <cell r="F507" t="str">
            <v>GASTOS DE PERSONAL</v>
          </cell>
        </row>
        <row r="508">
          <cell r="E508" t="str">
            <v>2.1.1.01</v>
          </cell>
          <cell r="F508" t="str">
            <v>PLANTA DE PERSONAL PERMANENTE</v>
          </cell>
        </row>
        <row r="509">
          <cell r="E509" t="str">
            <v>2.1.1.01.01</v>
          </cell>
          <cell r="F509" t="str">
            <v>FACTORES CONSTITUTIVOS DE SALARIO</v>
          </cell>
        </row>
        <row r="510">
          <cell r="E510" t="str">
            <v>2.1.1.01.01.001</v>
          </cell>
          <cell r="F510" t="str">
            <v>FACTORES SALARIALES COMUNES</v>
          </cell>
        </row>
        <row r="511">
          <cell r="E511" t="str">
            <v>2.1.1.01.01.001.01</v>
          </cell>
          <cell r="F511" t="str">
            <v>SUELDO BASICO</v>
          </cell>
        </row>
        <row r="512">
          <cell r="E512" t="str">
            <v>2.1.1.01.01.001.02</v>
          </cell>
          <cell r="F512" t="str">
            <v>HORAS EXTRAS, DOMINICALES, FESTIVOS Y RECARGOS</v>
          </cell>
        </row>
        <row r="513">
          <cell r="E513" t="str">
            <v>2.1.1.01.01.001.03</v>
          </cell>
          <cell r="F513" t="str">
            <v>GASTOS DE REPRESENTACION</v>
          </cell>
        </row>
        <row r="514">
          <cell r="E514" t="str">
            <v>2.1.1.01.01.001.04</v>
          </cell>
          <cell r="F514" t="str">
            <v>SUBSIDIO DE ALIMENTACION</v>
          </cell>
        </row>
        <row r="515">
          <cell r="E515" t="str">
            <v>2.1.1.01.01.001.05</v>
          </cell>
          <cell r="F515" t="str">
            <v>AUXILIO DE TRANSPORTE</v>
          </cell>
        </row>
        <row r="516">
          <cell r="E516" t="str">
            <v>2.1.1.01.01.001.06</v>
          </cell>
          <cell r="F516" t="str">
            <v>PRIMA DE SERVICIO</v>
          </cell>
        </row>
        <row r="517">
          <cell r="E517" t="str">
            <v>2.1.1.01.01.001.07</v>
          </cell>
          <cell r="F517" t="str">
            <v>BONIFICACION POR SERVICIOS PRESTADOS</v>
          </cell>
        </row>
        <row r="518">
          <cell r="E518" t="str">
            <v>2.1.1.01.01.001.08</v>
          </cell>
          <cell r="F518" t="str">
            <v>PRESTACIONES SOCIALES</v>
          </cell>
        </row>
        <row r="519">
          <cell r="E519" t="str">
            <v>2.1.1.01.01.001.08.01</v>
          </cell>
          <cell r="F519" t="str">
            <v>PRIMA DE NAVIDAD</v>
          </cell>
        </row>
        <row r="520">
          <cell r="E520" t="str">
            <v>2.1.1.01.01.001.08.02</v>
          </cell>
          <cell r="F520" t="str">
            <v>PRIMA DE VACACIONES</v>
          </cell>
        </row>
        <row r="521">
          <cell r="E521" t="str">
            <v>2.1.1.01.01.001.08.03</v>
          </cell>
          <cell r="F521" t="str">
            <v>PRIMA DE NAVIDAD DE DIPUTADOS</v>
          </cell>
        </row>
        <row r="522">
          <cell r="E522" t="str">
            <v>2.1.1.01.01.001.08.04</v>
          </cell>
          <cell r="F522" t="str">
            <v>PRIMA DE VACACIONES DE DIPUTADOS</v>
          </cell>
        </row>
        <row r="523">
          <cell r="E523" t="str">
            <v>2.1.1.01.01.001.09</v>
          </cell>
          <cell r="F523" t="str">
            <v>PRIMA TECNICA SALARIAL</v>
          </cell>
        </row>
        <row r="524">
          <cell r="E524" t="str">
            <v>2.1.1.01.01.001.10</v>
          </cell>
          <cell r="F524" t="str">
            <v>VIATICOS DE LOS FUNCIONARIOS EN COMISION</v>
          </cell>
        </row>
        <row r="525">
          <cell r="E525" t="str">
            <v>2.1.1.01.01.001.11</v>
          </cell>
          <cell r="F525" t="str">
            <v>REMUNERACION DIPUTADOS</v>
          </cell>
        </row>
        <row r="526">
          <cell r="E526" t="str">
            <v>2.1.1.01.01.001.13</v>
          </cell>
          <cell r="F526" t="str">
            <v>AUXILIO DE CONECTIVIDAD DIGITAL</v>
          </cell>
        </row>
        <row r="527">
          <cell r="E527" t="str">
            <v>2.1.1.01.01.001.14</v>
          </cell>
          <cell r="F527" t="str">
            <v>SALARIO INTEGRAL</v>
          </cell>
        </row>
        <row r="528">
          <cell r="E528" t="str">
            <v>2.1.1.01.01.002</v>
          </cell>
          <cell r="F528" t="str">
            <v>FACTORES SALARIALES ESPECIALES</v>
          </cell>
        </row>
        <row r="529">
          <cell r="E529" t="str">
            <v>2.1.1.01.01.002.04</v>
          </cell>
          <cell r="F529" t="str">
            <v>PRIMA SEMESTRAL</v>
          </cell>
        </row>
        <row r="530">
          <cell r="E530" t="str">
            <v>2.1.1.01.01.002.06</v>
          </cell>
          <cell r="F530" t="str">
            <v>PRIMAS EXTRAORDINARIAS</v>
          </cell>
        </row>
        <row r="531">
          <cell r="E531" t="str">
            <v>2.1.1.01.01.002.07</v>
          </cell>
          <cell r="F531" t="str">
            <v>PRIMA MENSUAL</v>
          </cell>
        </row>
        <row r="532">
          <cell r="E532" t="str">
            <v>2.1.1.01.01.002.12</v>
          </cell>
          <cell r="F532" t="str">
            <v>PRIMA DE ANTIGÃœEDAD</v>
          </cell>
        </row>
        <row r="533">
          <cell r="E533" t="str">
            <v>2.1.1.01.01.002.12.01</v>
          </cell>
          <cell r="F533" t="str">
            <v xml:space="preserve">BENEFICIOS A LOS EMPLEADOS A CORTO PLAZO </v>
          </cell>
        </row>
        <row r="534">
          <cell r="E534" t="str">
            <v>2.1.1.01.01.002.12.02</v>
          </cell>
          <cell r="F534" t="str">
            <v>BENEFICIOS A LOS EMPLEADOS A LARGO PLAZO</v>
          </cell>
        </row>
        <row r="535">
          <cell r="E535" t="str">
            <v>2.1.1.01.01.002.18</v>
          </cell>
          <cell r="F535" t="str">
            <v>PRIMA DE DESGASTE Y ALTO RIESGO VISUAL</v>
          </cell>
        </row>
        <row r="536">
          <cell r="E536" t="str">
            <v>2.1.1.01.01.002.21</v>
          </cell>
          <cell r="F536" t="str">
            <v>QUINQUENIOS</v>
          </cell>
        </row>
        <row r="537">
          <cell r="E537" t="str">
            <v>2.1.1.01.01.002.21.01</v>
          </cell>
          <cell r="F537" t="str">
            <v>BENEFICIOS A LOS EMPLEADOS A CORTO PLAZO</v>
          </cell>
        </row>
        <row r="538">
          <cell r="E538" t="str">
            <v>2.1.1.01.01.002.21.02</v>
          </cell>
          <cell r="F538" t="str">
            <v>BENEFICIOS A LOS EMPLEADOS A LARGO PLAZO</v>
          </cell>
        </row>
        <row r="539">
          <cell r="E539" t="str">
            <v>2.1.1.01.01.002.28</v>
          </cell>
          <cell r="F539" t="str">
            <v>BONIFICACION CARGO ACADEMICO ADMINISTRATIVO</v>
          </cell>
        </row>
        <row r="540">
          <cell r="E540" t="str">
            <v>2.1.1.01.01.002.29</v>
          </cell>
          <cell r="F540" t="str">
            <v>BONIFICACION BIENESTAR UNIVERSITARIO</v>
          </cell>
        </row>
        <row r="541">
          <cell r="E541" t="str">
            <v>2.1.1.01.01.002.30</v>
          </cell>
          <cell r="F541" t="str">
            <v>CUATRIENIOS</v>
          </cell>
        </row>
        <row r="542">
          <cell r="E542" t="str">
            <v>2.1.1.01.01.002.31</v>
          </cell>
          <cell r="F542" t="str">
            <v>BONIFICACION PEDAGOGICA DOCENTES PRESCOLAR, BASICA Y MEDIA</v>
          </cell>
        </row>
        <row r="543">
          <cell r="E543" t="str">
            <v>2.1.1.01.01.002.32</v>
          </cell>
          <cell r="F543" t="str">
            <v>SOBRESUELDO DOCENTES Y DIRECTIVOS DOCENTES PRESCOLAR, BASICA Y MEDIA</v>
          </cell>
        </row>
        <row r="544">
          <cell r="E544" t="str">
            <v>2.1.1.01.01.002.33</v>
          </cell>
          <cell r="F544" t="str">
            <v>BONIFICACION EDUCADORES DE BASICA Y MEDIA</v>
          </cell>
        </row>
        <row r="545">
          <cell r="E545" t="str">
            <v>2.1.1.01.01.002.34</v>
          </cell>
          <cell r="F545" t="str">
            <v>PRIMA DE CLIMA O DE CALOR</v>
          </cell>
        </row>
        <row r="546">
          <cell r="E546" t="str">
            <v>2.1.1.01.01.002.35</v>
          </cell>
          <cell r="F546" t="str">
            <v>PRIMA MOVIL</v>
          </cell>
        </row>
        <row r="547">
          <cell r="E547" t="str">
            <v>2.1.1.01.01.002.36</v>
          </cell>
          <cell r="F547" t="str">
            <v>PRIMA DE VIDA CARA</v>
          </cell>
        </row>
        <row r="548">
          <cell r="E548" t="str">
            <v>2.1.1.01.02</v>
          </cell>
          <cell r="F548" t="str">
            <v>CONTRIBUCIONES INHERENTES A LA NOMINA</v>
          </cell>
        </row>
        <row r="549">
          <cell r="E549" t="str">
            <v>2.1.1.01.02.001</v>
          </cell>
          <cell r="F549" t="str">
            <v>APORTES A LA SEGURIDAD SOCIAL EN PENSIONES</v>
          </cell>
        </row>
        <row r="550">
          <cell r="E550" t="str">
            <v>2.1.1.01.02.002</v>
          </cell>
          <cell r="F550" t="str">
            <v>APORTES A LA SEGURIDAD SOCIAL EN SALUD</v>
          </cell>
        </row>
        <row r="551">
          <cell r="E551" t="str">
            <v>2.1.1.01.02.003</v>
          </cell>
          <cell r="F551" t="str">
            <v xml:space="preserve">APORTES DE CESANTIAS </v>
          </cell>
        </row>
        <row r="552">
          <cell r="E552" t="str">
            <v>2.1.1.01.02.004</v>
          </cell>
          <cell r="F552" t="str">
            <v>APORTES A CAJAS DE COMPENSACION FAMILIAR</v>
          </cell>
        </row>
        <row r="553">
          <cell r="E553" t="str">
            <v>2.1.1.01.02.005</v>
          </cell>
          <cell r="F553" t="str">
            <v>APORTES GENERALES AL SISTEMA DE RIESGOS LABORALES</v>
          </cell>
        </row>
        <row r="554">
          <cell r="E554" t="str">
            <v>2.1.1.01.02.006</v>
          </cell>
          <cell r="F554" t="str">
            <v>APORTES AL ICBF</v>
          </cell>
        </row>
        <row r="555">
          <cell r="E555" t="str">
            <v>2.1.1.01.02.007</v>
          </cell>
          <cell r="F555" t="str">
            <v>APORTES AL SENA</v>
          </cell>
        </row>
        <row r="556">
          <cell r="E556" t="str">
            <v>2.1.1.01.02.008</v>
          </cell>
          <cell r="F556" t="str">
            <v>APORTES A LA ESAP</v>
          </cell>
        </row>
        <row r="557">
          <cell r="E557" t="str">
            <v>2.1.1.01.02.009</v>
          </cell>
          <cell r="F557" t="str">
            <v>APORTES A ESCUELAS INDUSTRIALES E INSTITUTOS TECNICOS</v>
          </cell>
        </row>
        <row r="558">
          <cell r="E558" t="str">
            <v>2.1.1.01.02.020</v>
          </cell>
          <cell r="F558" t="str">
            <v>CONTRIBUCIONES INHERENTES A LA NOMINA DE DIPUTADOS O CONCEJALES</v>
          </cell>
        </row>
        <row r="559">
          <cell r="E559" t="str">
            <v>2.1.1.01.02.020.01</v>
          </cell>
          <cell r="F559" t="str">
            <v>APORTES A LA SEGURIDAD SOCIAL EN PENSIONES</v>
          </cell>
        </row>
        <row r="560">
          <cell r="E560" t="str">
            <v>2.1.1.01.02.020.02</v>
          </cell>
          <cell r="F560" t="str">
            <v>APORTES A LA SEGURIDAD SOCIAL EN SALUD</v>
          </cell>
        </row>
        <row r="561">
          <cell r="E561" t="str">
            <v>2.1.1.01.02.020.03</v>
          </cell>
          <cell r="F561" t="str">
            <v xml:space="preserve">APORTES DE CESANTIAS </v>
          </cell>
        </row>
        <row r="562">
          <cell r="E562" t="str">
            <v>2.1.1.01.02.020.04</v>
          </cell>
          <cell r="F562" t="str">
            <v>APORTES A CAJAS DE COMPENSACION FAMILIAR</v>
          </cell>
        </row>
        <row r="563">
          <cell r="E563" t="str">
            <v>2.1.1.01.02.020.05</v>
          </cell>
          <cell r="F563" t="str">
            <v>APORTES GENERALES AL SISTEMA DE RIESGOS LABORALES</v>
          </cell>
        </row>
        <row r="564">
          <cell r="E564" t="str">
            <v>2.1.1.01.02.020.06</v>
          </cell>
          <cell r="F564" t="str">
            <v>APORTES AL ICBF</v>
          </cell>
        </row>
        <row r="565">
          <cell r="E565" t="str">
            <v>2.1.1.01.02.020.07</v>
          </cell>
          <cell r="F565" t="str">
            <v>APORTES AL SENA</v>
          </cell>
        </row>
        <row r="566">
          <cell r="E566" t="str">
            <v>2.1.1.01.02.020.08</v>
          </cell>
          <cell r="F566" t="str">
            <v>APORTES A LA ESAP</v>
          </cell>
        </row>
        <row r="567">
          <cell r="E567" t="str">
            <v>2.1.1.01.02.020.09</v>
          </cell>
          <cell r="F567" t="str">
            <v>APORTES A ESCUELAS INDUSTRIALES E INSTITUTOS TECNICOS</v>
          </cell>
        </row>
        <row r="568">
          <cell r="E568" t="str">
            <v>2.1.1.01.03</v>
          </cell>
          <cell r="F568" t="str">
            <v>REMUNERACIONES NO CONSTITUTIVAS DE FACTOR SALARIAL</v>
          </cell>
        </row>
        <row r="569">
          <cell r="E569" t="str">
            <v>2.1.1.01.03.001</v>
          </cell>
          <cell r="F569" t="str">
            <v>PRESTACIONES SOCIALES</v>
          </cell>
        </row>
        <row r="570">
          <cell r="E570" t="str">
            <v>2.1.1.01.03.001.01</v>
          </cell>
          <cell r="F570" t="str">
            <v>VACACIONES</v>
          </cell>
        </row>
        <row r="571">
          <cell r="E571" t="str">
            <v>2.1.1.01.03.001.02</v>
          </cell>
          <cell r="F571" t="str">
            <v>INDEMNIZACION POR VACACIONES</v>
          </cell>
        </row>
        <row r="572">
          <cell r="E572" t="str">
            <v>2.1.1.01.03.001.03</v>
          </cell>
          <cell r="F572" t="str">
            <v>BONIFICACION ESPECIAL DE RECREACION</v>
          </cell>
        </row>
        <row r="573">
          <cell r="E573" t="str">
            <v>2.1.1.01.03.001.04</v>
          </cell>
          <cell r="F573" t="str">
            <v>SUBSIDIO FAMILIAR</v>
          </cell>
        </row>
        <row r="574">
          <cell r="E574" t="str">
            <v>2.1.1.01.03.001.05</v>
          </cell>
          <cell r="F574" t="str">
            <v>VACACIONES DE DIPUTADOS</v>
          </cell>
        </row>
        <row r="575">
          <cell r="E575" t="str">
            <v>2.1.1.01.03.002</v>
          </cell>
          <cell r="F575" t="str">
            <v>BONIFICACION DE DIRECCION</v>
          </cell>
        </row>
        <row r="576">
          <cell r="E576" t="str">
            <v>2.1.1.01.03.003</v>
          </cell>
          <cell r="F576" t="str">
            <v>BONIFICACION DE DIRECCION PARA GOBERNADORES Y ALCALDES</v>
          </cell>
        </row>
        <row r="577">
          <cell r="E577" t="str">
            <v>2.1.1.01.03.004</v>
          </cell>
          <cell r="F577" t="str">
            <v>BONIFICACION DE GESTION TERRITORIAL PARA ALCALDES</v>
          </cell>
        </row>
        <row r="578">
          <cell r="E578" t="str">
            <v>2.1.1.01.03.005</v>
          </cell>
          <cell r="F578" t="str">
            <v>RECONOCIMIENTO POR PERMANENCIA EN EL SERVICIO PUBLICO - BOGOTA D.C.</v>
          </cell>
        </row>
        <row r="579">
          <cell r="E579" t="str">
            <v>2.1.1.01.03.006</v>
          </cell>
          <cell r="F579" t="str">
            <v>HONORARIOS CONCEJALES</v>
          </cell>
        </row>
        <row r="580">
          <cell r="E580" t="str">
            <v>2.1.1.01.03.007</v>
          </cell>
          <cell r="F580" t="str">
            <v>HONORARIOS EDILES</v>
          </cell>
        </row>
        <row r="581">
          <cell r="E581" t="str">
            <v>2.1.1.01.03.008</v>
          </cell>
          <cell r="F581" t="str">
            <v>SUBSIDIO DE TRANSPORTE A PERSONEROS</v>
          </cell>
        </row>
        <row r="582">
          <cell r="E582" t="str">
            <v>2.1.1.01.03.009</v>
          </cell>
          <cell r="F582" t="str">
            <v>PRIMA TECNICA NO SALARIAL</v>
          </cell>
        </row>
        <row r="583">
          <cell r="E583" t="str">
            <v>2.1.1.01.03.012</v>
          </cell>
          <cell r="F583" t="str">
            <v>PRIMA DE RIESGO</v>
          </cell>
        </row>
        <row r="584">
          <cell r="E584" t="str">
            <v>2.1.1.01.03.019</v>
          </cell>
          <cell r="F584" t="str">
            <v>PRIMA DE CLIMA O PRIMA DE CALOR</v>
          </cell>
        </row>
        <row r="585">
          <cell r="E585" t="str">
            <v>2.1.1.01.03.020</v>
          </cell>
          <cell r="F585" t="str">
            <v>ESTIMULOS A LOS EMPLEADOS DEL ESTADO</v>
          </cell>
        </row>
        <row r="586">
          <cell r="E586" t="str">
            <v>2.1.1.01.03.023</v>
          </cell>
          <cell r="F586" t="str">
            <v>PRIMA DE COORDINACION</v>
          </cell>
        </row>
        <row r="587">
          <cell r="E587" t="str">
            <v>2.1.1.01.03.025</v>
          </cell>
          <cell r="F587" t="str">
            <v>PRIMA DE ALTO MANDO</v>
          </cell>
        </row>
        <row r="588">
          <cell r="E588" t="str">
            <v>2.1.1.01.03.043</v>
          </cell>
          <cell r="F588" t="str">
            <v>QUINQUENIOS</v>
          </cell>
        </row>
        <row r="589">
          <cell r="E589" t="str">
            <v>2.1.1.01.03.043.01</v>
          </cell>
          <cell r="F589" t="str">
            <v xml:space="preserve">BENEFICIOS A LOS EMPLEADOS A CORTO PLAZO </v>
          </cell>
        </row>
        <row r="590">
          <cell r="E590" t="str">
            <v>2.1.1.01.03.043.02</v>
          </cell>
          <cell r="F590" t="str">
            <v xml:space="preserve">BENEFICIOS A LOS EMPLEADOS A LARGO PLAZO </v>
          </cell>
        </row>
        <row r="591">
          <cell r="E591" t="str">
            <v>2.1.1.01.03.052</v>
          </cell>
          <cell r="F591" t="str">
            <v>BONOS ESCOLARES Y NAVIDEÃ‘OS</v>
          </cell>
        </row>
        <row r="592">
          <cell r="E592" t="str">
            <v>2.1.1.01.03.068</v>
          </cell>
          <cell r="F592" t="str">
            <v>PRIMA SECRETARIAL</v>
          </cell>
        </row>
        <row r="593">
          <cell r="E593" t="str">
            <v>2.1.1.01.03.069</v>
          </cell>
          <cell r="F593" t="str">
            <v>APOYO DE SOSTENIMIENTO APRENDICES BAJO MODALIDAD DE CONTRATO DE APRENDIZAJE</v>
          </cell>
        </row>
        <row r="594">
          <cell r="E594" t="str">
            <v>2.1.1.01.03.073</v>
          </cell>
          <cell r="F594" t="str">
            <v>PRIMA DE NACIMIENTO</v>
          </cell>
        </row>
        <row r="595">
          <cell r="E595" t="str">
            <v>2.1.1.01.03.074</v>
          </cell>
          <cell r="F595" t="str">
            <v>PRIMA SEMESTRAL</v>
          </cell>
        </row>
        <row r="596">
          <cell r="E596" t="str">
            <v>2.1.1.01.03.075</v>
          </cell>
          <cell r="F596" t="str">
            <v>PRIMA DE ACTIVIDAD</v>
          </cell>
        </row>
        <row r="597">
          <cell r="E597" t="str">
            <v>2.1.1.01.03.077</v>
          </cell>
          <cell r="F597" t="str">
            <v>SUBSIDIO DE ANTEOJOS</v>
          </cell>
        </row>
        <row r="598">
          <cell r="E598" t="str">
            <v>2.1.1.01.03.079</v>
          </cell>
          <cell r="F598" t="str">
            <v>PRIMA DE ALIMENTACION</v>
          </cell>
        </row>
        <row r="599">
          <cell r="E599" t="str">
            <v>2.1.1.01.03.083</v>
          </cell>
          <cell r="F599" t="str">
            <v>AUXILIO DE MOVILIZACION</v>
          </cell>
        </row>
        <row r="600">
          <cell r="E600" t="str">
            <v>2.1.1.01.03.092</v>
          </cell>
          <cell r="F600" t="str">
            <v xml:space="preserve">INDEMNIZACION COMPENSATORIO HORAS EXTRA </v>
          </cell>
        </row>
        <row r="601">
          <cell r="E601" t="str">
            <v>2.1.1.01.03.093</v>
          </cell>
          <cell r="F601" t="str">
            <v>PRIMA O AUXILIO DE MATERNIDAD</v>
          </cell>
        </row>
        <row r="602">
          <cell r="E602" t="str">
            <v>2.1.1.01.03.094</v>
          </cell>
          <cell r="F602" t="str">
            <v>PRIMA DE TRANSPORTE Y MANUTENCION</v>
          </cell>
        </row>
        <row r="603">
          <cell r="E603" t="str">
            <v>2.1.1.01.03.095</v>
          </cell>
          <cell r="F603" t="str">
            <v>PRIMA DE MATRIMONIO</v>
          </cell>
        </row>
        <row r="604">
          <cell r="E604" t="str">
            <v>2.1.1.01.03.096</v>
          </cell>
          <cell r="F604" t="str">
            <v>BONIFICACION CARGO ACADEMICO ADMINISTRATIVO</v>
          </cell>
        </row>
        <row r="605">
          <cell r="E605" t="str">
            <v>2.1.1.01.03.097</v>
          </cell>
          <cell r="F605" t="str">
            <v>BONIFICACIONPOR PRODUCTIVIDAD ACADEMICA</v>
          </cell>
        </row>
        <row r="606">
          <cell r="E606" t="str">
            <v>2.1.1.01.03.098</v>
          </cell>
          <cell r="F606" t="str">
            <v>BONIFICACION EDUCADORES DE BASICA Y MEDIA</v>
          </cell>
        </row>
        <row r="607">
          <cell r="E607" t="str">
            <v>2.1.1.01.03.099</v>
          </cell>
          <cell r="F607" t="str">
            <v>BONIFICACION SINDICAL</v>
          </cell>
        </row>
        <row r="608">
          <cell r="E608" t="str">
            <v>2.1.1.01.03.100</v>
          </cell>
          <cell r="F608" t="str">
            <v>TRIENIOS</v>
          </cell>
        </row>
        <row r="609">
          <cell r="E609" t="str">
            <v>2.1.1.01.03.101</v>
          </cell>
          <cell r="F609" t="str">
            <v>BONIFICACION ZONA DE DIFICIL ACCESO DOCENTES PRESCOLAR, BASICA Y MEDIA</v>
          </cell>
        </row>
        <row r="610">
          <cell r="E610" t="str">
            <v>2.1.1.01.03.102</v>
          </cell>
          <cell r="F610" t="str">
            <v>BONIFICACION GRADO 14 DOCENTES PRESCOLAR, BASICA Y MEDIA</v>
          </cell>
        </row>
        <row r="611">
          <cell r="E611" t="str">
            <v>2.1.1.01.03.103</v>
          </cell>
          <cell r="F611" t="str">
            <v>RECONOCIMIENTO ADICIONAL POR GESTION DIRECTIVOS DOCENTES PRESCOLAR, BASICA Y MEDIA</v>
          </cell>
        </row>
        <row r="612">
          <cell r="E612" t="str">
            <v>2.1.1.01.03.104</v>
          </cell>
          <cell r="F612" t="str">
            <v>INCENTIVO POR JUBILACION</v>
          </cell>
        </row>
        <row r="613">
          <cell r="E613" t="str">
            <v>2.1.1.01.03.105</v>
          </cell>
          <cell r="F613" t="str">
            <v>PRIMA DE COORDINACION ACADEMICA Y DISCIPLINA</v>
          </cell>
        </row>
        <row r="614">
          <cell r="E614" t="str">
            <v>2.1.1.01.03.106</v>
          </cell>
          <cell r="F614" t="str">
            <v>REMUNERACION POR DEFUNCION</v>
          </cell>
        </row>
        <row r="615">
          <cell r="E615" t="str">
            <v>2.1.1.01.03.107</v>
          </cell>
          <cell r="F615" t="str">
            <v>AUXILIOS SALUD VISUAL</v>
          </cell>
        </row>
        <row r="616">
          <cell r="E616" t="str">
            <v>2.1.1.01.03.108</v>
          </cell>
          <cell r="F616" t="str">
            <v>AUXILIOS SALUD DENTAL</v>
          </cell>
        </row>
        <row r="617">
          <cell r="E617" t="str">
            <v>2.1.1.01.03.109</v>
          </cell>
          <cell r="F617" t="str">
            <v>AUXILIOS SALUD AUDITIVA</v>
          </cell>
        </row>
        <row r="618">
          <cell r="E618" t="str">
            <v>2.1.1.01.03.110</v>
          </cell>
          <cell r="F618" t="str">
            <v>AUXILIOS MEDICOS</v>
          </cell>
        </row>
        <row r="619">
          <cell r="E619" t="str">
            <v>2.1.1.01.03.111</v>
          </cell>
          <cell r="F619" t="str">
            <v>AUXILIOS EDUCATIVOS</v>
          </cell>
        </row>
        <row r="620">
          <cell r="E620" t="str">
            <v>2.1.1.01.03.112</v>
          </cell>
          <cell r="F620" t="str">
            <v>AUXILIOS POR ANTIGÃœEDAD</v>
          </cell>
        </row>
        <row r="621">
          <cell r="E621" t="str">
            <v>2.1.1.01.03.113</v>
          </cell>
          <cell r="F621" t="str">
            <v>AUXILIOS PARA RECREACION</v>
          </cell>
        </row>
        <row r="622">
          <cell r="E622" t="str">
            <v>2.1.1.01.03.114</v>
          </cell>
          <cell r="F622" t="str">
            <v>AUXILIOS PARA DESPLAZAMIENTO</v>
          </cell>
        </row>
        <row r="623">
          <cell r="E623" t="str">
            <v>2.1.1.01.03.115</v>
          </cell>
          <cell r="F623" t="str">
            <v>PRIMA COMPENSATORIA</v>
          </cell>
        </row>
        <row r="624">
          <cell r="E624" t="str">
            <v>2.1.1.01.03.116</v>
          </cell>
          <cell r="F624" t="str">
            <v>BONIFICACION POR ALTO RIESGO</v>
          </cell>
        </row>
        <row r="625">
          <cell r="E625" t="str">
            <v>2.1.1.01.03.117</v>
          </cell>
          <cell r="F625" t="str">
            <v>PRIMA ESPECIAL</v>
          </cell>
        </row>
        <row r="626">
          <cell r="E626" t="str">
            <v>2.1.1.01.03.121</v>
          </cell>
          <cell r="F626" t="str">
            <v>BONIFICACION PERMANENTE EXTRALEGAL</v>
          </cell>
        </row>
        <row r="627">
          <cell r="E627" t="str">
            <v>2.1.1.01.03.125</v>
          </cell>
          <cell r="F627" t="str">
            <v>TRANSPORTE RURAL DE CONCEJALES</v>
          </cell>
        </row>
        <row r="628">
          <cell r="E628" t="str">
            <v>2.1.1.01.03.131</v>
          </cell>
          <cell r="F628" t="str">
            <v>AUXILIO COMPENSATORIO DE COSTOS DE SERVICIOS PÚBLICOS</v>
          </cell>
        </row>
        <row r="629">
          <cell r="E629" t="str">
            <v>2.1.1.02</v>
          </cell>
          <cell r="F629" t="str">
            <v>PERSONAL SUPERNUMERARIO Y PLANTA TEMPORAL</v>
          </cell>
        </row>
        <row r="630">
          <cell r="E630" t="str">
            <v>2.1.1.02.01</v>
          </cell>
          <cell r="F630" t="str">
            <v>FACTORES CONSTITUTIVOS DE SALARIO</v>
          </cell>
        </row>
        <row r="631">
          <cell r="E631" t="str">
            <v>2.1.1.02.01.001</v>
          </cell>
          <cell r="F631" t="str">
            <v>FACTORES SALARIALES COMUNES</v>
          </cell>
        </row>
        <row r="632">
          <cell r="E632" t="str">
            <v>2.1.1.02.01.001.01</v>
          </cell>
          <cell r="F632" t="str">
            <v>SUELDO BASICO</v>
          </cell>
        </row>
        <row r="633">
          <cell r="E633" t="str">
            <v>2.1.1.02.01.001.02</v>
          </cell>
          <cell r="F633" t="str">
            <v>HORAS EXTRAS, DOMINICALES, FESTIVOS Y RECARGOS</v>
          </cell>
        </row>
        <row r="634">
          <cell r="E634" t="str">
            <v>2.1.1.02.01.001.03</v>
          </cell>
          <cell r="F634" t="str">
            <v>GASTOS DE REPRESENTACION</v>
          </cell>
        </row>
        <row r="635">
          <cell r="E635" t="str">
            <v>2.1.1.02.01.001.04</v>
          </cell>
          <cell r="F635" t="str">
            <v>SUBSIDIO DE ALIMENTACION</v>
          </cell>
        </row>
        <row r="636">
          <cell r="E636" t="str">
            <v>2.1.1.02.01.001.05</v>
          </cell>
          <cell r="F636" t="str">
            <v>AUXILIO DE TRANSPORTE</v>
          </cell>
        </row>
        <row r="637">
          <cell r="E637" t="str">
            <v>2.1.1.02.01.001.06</v>
          </cell>
          <cell r="F637" t="str">
            <v>PRIMA DE SERVICIO</v>
          </cell>
        </row>
        <row r="638">
          <cell r="E638" t="str">
            <v>2.1.1.02.01.001.07</v>
          </cell>
          <cell r="F638" t="str">
            <v>BONIFICACION POR SERVICIOS PRESTADOS</v>
          </cell>
        </row>
        <row r="639">
          <cell r="E639" t="str">
            <v>2.1.1.02.01.001.08</v>
          </cell>
          <cell r="F639" t="str">
            <v>PRESTACIONES SOCIALES</v>
          </cell>
        </row>
        <row r="640">
          <cell r="E640" t="str">
            <v>2.1.1.02.01.001.08.01</v>
          </cell>
          <cell r="F640" t="str">
            <v>PRIMA DE NAVIDAD</v>
          </cell>
        </row>
        <row r="641">
          <cell r="E641" t="str">
            <v>2.1.1.02.01.001.08.02</v>
          </cell>
          <cell r="F641" t="str">
            <v>PRIMA DE VACACIONES</v>
          </cell>
        </row>
        <row r="642">
          <cell r="E642" t="str">
            <v>2.1.1.02.01.001.09</v>
          </cell>
          <cell r="F642" t="str">
            <v>PRIMA TECNICA SALARIAL</v>
          </cell>
        </row>
        <row r="643">
          <cell r="E643" t="str">
            <v>2.1.1.02.01.001.10</v>
          </cell>
          <cell r="F643" t="str">
            <v>VIATICOS DE LOS FUNCIONARIOS EN COMISION</v>
          </cell>
        </row>
        <row r="644">
          <cell r="E644" t="str">
            <v>2.1.1.02.01.001.11</v>
          </cell>
          <cell r="F644" t="str">
            <v>AUXILIO DE CONECTIVIDAD DIGITAL</v>
          </cell>
        </row>
        <row r="645">
          <cell r="E645" t="str">
            <v>2.1.1.02.01.002</v>
          </cell>
          <cell r="F645" t="str">
            <v>FACTORES SALARIALES ESPECIALES</v>
          </cell>
        </row>
        <row r="646">
          <cell r="E646" t="str">
            <v>2.1.1.02.01.002.01</v>
          </cell>
          <cell r="F646" t="str">
            <v>SUELDO BASICO</v>
          </cell>
        </row>
        <row r="647">
          <cell r="E647" t="str">
            <v>2.1.1.02.01.002.04</v>
          </cell>
          <cell r="F647" t="str">
            <v>PRIMA SEMESTRAL</v>
          </cell>
        </row>
        <row r="648">
          <cell r="E648" t="str">
            <v>2.1.1.02.01.002.06</v>
          </cell>
          <cell r="F648" t="str">
            <v>PRIMAS EXTRAORDINARIAS</v>
          </cell>
        </row>
        <row r="649">
          <cell r="E649" t="str">
            <v>2.1.1.02.01.002.08</v>
          </cell>
          <cell r="F649" t="str">
            <v>AUXILIO ESPECIAL DE TRANSPORTE</v>
          </cell>
        </row>
        <row r="650">
          <cell r="E650" t="str">
            <v>2.1.1.02.01.002.12</v>
          </cell>
          <cell r="F650" t="str">
            <v>PRIMA DE ANTIGÃœEDAD</v>
          </cell>
        </row>
        <row r="651">
          <cell r="E651" t="str">
            <v>2.1.1.02.01.002.12.01</v>
          </cell>
          <cell r="F651" t="str">
            <v xml:space="preserve">BENEFICIOS A LOS EMPLEADOS A CORTO PLAZO </v>
          </cell>
        </row>
        <row r="652">
          <cell r="E652" t="str">
            <v>2.1.1.02.01.002.12.02</v>
          </cell>
          <cell r="F652" t="str">
            <v>BENEFICIOS A LOS EMPLEADOS A LARGO PLAZO</v>
          </cell>
        </row>
        <row r="653">
          <cell r="E653" t="str">
            <v>2.1.1.02.01.002.17</v>
          </cell>
          <cell r="F653" t="str">
            <v>PRIMA DE DESGASTE Y ALTO RIESGO VISUAL</v>
          </cell>
        </row>
        <row r="654">
          <cell r="E654" t="str">
            <v>2.1.1.02.01.002.21</v>
          </cell>
          <cell r="F654" t="str">
            <v>QUINQUENIOS</v>
          </cell>
        </row>
        <row r="655">
          <cell r="E655" t="str">
            <v>2.1.1.02.01.002.22</v>
          </cell>
          <cell r="F655" t="str">
            <v>BENEFICIOS A LOS EMPLEADOS A LARGO PLAZO</v>
          </cell>
        </row>
        <row r="656">
          <cell r="E656" t="str">
            <v>2.1.1.02.01.002.29</v>
          </cell>
          <cell r="F656" t="str">
            <v>BONIFICACION CARGO ACADEMICO ADMINISTRATIVO</v>
          </cell>
        </row>
        <row r="657">
          <cell r="E657" t="str">
            <v>2.1.1.02.01.002.30</v>
          </cell>
          <cell r="F657" t="str">
            <v>BONIFICACION BIENESTAR UNIVERSITARIO</v>
          </cell>
        </row>
        <row r="658">
          <cell r="E658" t="str">
            <v>2.1.1.02.01.002.31</v>
          </cell>
          <cell r="F658" t="str">
            <v>CUATRIENIOS</v>
          </cell>
        </row>
        <row r="659">
          <cell r="E659" t="str">
            <v>2.1.1.02.01.002.32</v>
          </cell>
          <cell r="F659" t="str">
            <v>BONIFICACION PEDAGOGICA DOCENTES PRESCOLAR, BASICA Y MEDIA</v>
          </cell>
        </row>
        <row r="660">
          <cell r="E660" t="str">
            <v>2.1.1.02.01.002.33</v>
          </cell>
          <cell r="F660" t="str">
            <v>SOBRESUELDO DOCENTES Y DIRECTIVOS DOCENTES PRESCOLAR, BASICA Y MEDIA</v>
          </cell>
        </row>
        <row r="661">
          <cell r="E661" t="str">
            <v>2.1.1.02.01.002.34</v>
          </cell>
          <cell r="F661" t="str">
            <v>BONIFICACION EDUCADORES DE BASICA Y MEDIA</v>
          </cell>
        </row>
        <row r="662">
          <cell r="E662" t="str">
            <v>2.1.1.02.01.002.35</v>
          </cell>
          <cell r="F662" t="str">
            <v>PRIMA DE CLIMA O DE CALOR</v>
          </cell>
        </row>
        <row r="663">
          <cell r="E663" t="str">
            <v>2.1.1.02.01.002.36</v>
          </cell>
          <cell r="F663" t="str">
            <v>PRIMA MOVIL</v>
          </cell>
        </row>
        <row r="664">
          <cell r="E664" t="str">
            <v>2.1.1.02.01.002.37</v>
          </cell>
          <cell r="F664" t="str">
            <v>PRIMA DE VIDA CARA</v>
          </cell>
        </row>
        <row r="665">
          <cell r="E665" t="str">
            <v>2.1.1.02.02</v>
          </cell>
          <cell r="F665" t="str">
            <v>CONTRIBUCIONES INHERENTES A LA NOMINA</v>
          </cell>
        </row>
        <row r="666">
          <cell r="E666" t="str">
            <v>2.1.1.02.02.001</v>
          </cell>
          <cell r="F666" t="str">
            <v>APORTES A LA SEGURIDAD SOCIAL EN PENSIONES</v>
          </cell>
        </row>
        <row r="667">
          <cell r="E667" t="str">
            <v>2.1.1.02.02.002</v>
          </cell>
          <cell r="F667" t="str">
            <v>APORTES A LA SEGURIDAD SOCIAL EN SALUD</v>
          </cell>
        </row>
        <row r="668">
          <cell r="E668" t="str">
            <v>2.1.1.02.02.003</v>
          </cell>
          <cell r="F668" t="str">
            <v xml:space="preserve">APORTES DE CESANTIAS </v>
          </cell>
        </row>
        <row r="669">
          <cell r="E669" t="str">
            <v>2.1.1.02.02.004</v>
          </cell>
          <cell r="F669" t="str">
            <v>APORTES A CAJAS DE COMPENSACION FAMILIAR</v>
          </cell>
        </row>
        <row r="670">
          <cell r="E670" t="str">
            <v>2.1.1.02.02.005</v>
          </cell>
          <cell r="F670" t="str">
            <v>APORTES GENERALES AL SISTEMA DE RIESGOS LABORALES</v>
          </cell>
        </row>
        <row r="671">
          <cell r="E671" t="str">
            <v>2.1.1.02.02.006</v>
          </cell>
          <cell r="F671" t="str">
            <v>APORTES AL ICBF</v>
          </cell>
        </row>
        <row r="672">
          <cell r="E672" t="str">
            <v>2.1.1.02.02.007</v>
          </cell>
          <cell r="F672" t="str">
            <v>APORTES AL SENA</v>
          </cell>
        </row>
        <row r="673">
          <cell r="E673" t="str">
            <v>2.1.1.02.02.008</v>
          </cell>
          <cell r="F673" t="str">
            <v>APORTES A LA ESAP</v>
          </cell>
        </row>
        <row r="674">
          <cell r="E674" t="str">
            <v>2.1.1.02.02.009</v>
          </cell>
          <cell r="F674" t="str">
            <v>APORTES A ESCUELAS INDUSTRIALES E INSTITUTOS TECNICOS</v>
          </cell>
        </row>
        <row r="675">
          <cell r="E675" t="str">
            <v>2.1.1.02.03</v>
          </cell>
          <cell r="F675" t="str">
            <v>REMUNERACIONES NO CONSTITUTIVAS DE FACTOR SALARIAL</v>
          </cell>
        </row>
        <row r="676">
          <cell r="E676" t="str">
            <v>2.1.1.02.03.001</v>
          </cell>
          <cell r="F676" t="str">
            <v>PRESTACIONES SOCIALES</v>
          </cell>
        </row>
        <row r="677">
          <cell r="E677" t="str">
            <v>2.1.1.02.03.001.01</v>
          </cell>
          <cell r="F677" t="str">
            <v>VACACIONES</v>
          </cell>
        </row>
        <row r="678">
          <cell r="E678" t="str">
            <v>2.1.1.02.03.001.02</v>
          </cell>
          <cell r="F678" t="str">
            <v>INDEMNIZACION POR VACACIONES</v>
          </cell>
        </row>
        <row r="679">
          <cell r="E679" t="str">
            <v>2.1.1.02.03.001.03</v>
          </cell>
          <cell r="F679" t="str">
            <v>BONIFICACION ESPECIAL DE RECREACION</v>
          </cell>
        </row>
        <row r="680">
          <cell r="E680" t="str">
            <v>2.1.1.02.03.001.04</v>
          </cell>
          <cell r="F680" t="str">
            <v>BONIFICACION DE DIRECCION PARA ALTOS FUNCIONARIOS DEL ESTADO</v>
          </cell>
        </row>
        <row r="681">
          <cell r="E681" t="str">
            <v>2.1.1.02.03.002</v>
          </cell>
          <cell r="F681" t="str">
            <v>PRIMA TECNICA NO SALARIAL</v>
          </cell>
        </row>
        <row r="682">
          <cell r="E682" t="str">
            <v>2.1.1.02.03.005</v>
          </cell>
          <cell r="F682" t="str">
            <v>PRIMA DE RIESGO</v>
          </cell>
        </row>
        <row r="683">
          <cell r="E683" t="str">
            <v>2.1.1.02.03.012</v>
          </cell>
          <cell r="F683" t="str">
            <v>PRIMA DE CLIMA O PRIMA DE CALOR</v>
          </cell>
        </row>
        <row r="684">
          <cell r="E684" t="str">
            <v>2.1.1.02.03.013</v>
          </cell>
          <cell r="F684" t="str">
            <v>ESTIMULOS A LOS EMPLEADOS DEL ESTADO</v>
          </cell>
        </row>
        <row r="685">
          <cell r="E685" t="str">
            <v>2.1.1.02.03.016</v>
          </cell>
          <cell r="F685" t="str">
            <v>PRIMA DE COORDINACION</v>
          </cell>
        </row>
        <row r="686">
          <cell r="E686" t="str">
            <v>2.1.1.02.03.030</v>
          </cell>
          <cell r="F686" t="str">
            <v>BONIFICACION DE DIRECCION</v>
          </cell>
        </row>
        <row r="687">
          <cell r="E687" t="str">
            <v>2.1.1.02.03.036</v>
          </cell>
          <cell r="F687" t="str">
            <v>QUINQUENIOS</v>
          </cell>
        </row>
        <row r="688">
          <cell r="E688" t="str">
            <v>2.1.1.02.03.036.01</v>
          </cell>
          <cell r="F688" t="str">
            <v xml:space="preserve">BENEFICIOS A LOS EMPLEADOS A CORTO PLAZO </v>
          </cell>
        </row>
        <row r="689">
          <cell r="E689" t="str">
            <v>2.1.1.02.03.036.02</v>
          </cell>
          <cell r="F689" t="str">
            <v xml:space="preserve">BENEFICIOS A LOS EMPLEADOS A LARGO PLAZO </v>
          </cell>
        </row>
        <row r="690">
          <cell r="E690" t="str">
            <v>2.1.1.02.03.044</v>
          </cell>
          <cell r="F690" t="str">
            <v>PRIMA SECRETARIAL</v>
          </cell>
        </row>
        <row r="691">
          <cell r="E691" t="str">
            <v>2.1.1.02.03.046</v>
          </cell>
          <cell r="F691" t="str">
            <v>BONOS ESCOLARES Y NAVIDEÃ‘OS</v>
          </cell>
        </row>
        <row r="692">
          <cell r="E692" t="str">
            <v>2.1.1.02.03.062</v>
          </cell>
          <cell r="F692" t="str">
            <v>APOYO DE SOSTENIMIENTO APRENDICES BAJO MODALIDAD DE CONTRATO DE APRENDIZAJE</v>
          </cell>
        </row>
        <row r="693">
          <cell r="E693" t="str">
            <v>2.1.1.02.03.067</v>
          </cell>
          <cell r="F693" t="str">
            <v>PRIMA SEMESTRAL</v>
          </cell>
        </row>
        <row r="694">
          <cell r="E694" t="str">
            <v>2.1.1.02.03.068</v>
          </cell>
          <cell r="F694" t="str">
            <v>PRIMA DE ACTIVIDAD</v>
          </cell>
        </row>
        <row r="695">
          <cell r="E695" t="str">
            <v>2.1.1.02.03.070</v>
          </cell>
          <cell r="F695" t="str">
            <v>SUBSIDIO DE ANTEOJOS</v>
          </cell>
        </row>
        <row r="696">
          <cell r="E696" t="str">
            <v>2.1.1.02.03.072</v>
          </cell>
          <cell r="F696" t="str">
            <v>PRIMA DE ALIMENTACION</v>
          </cell>
        </row>
        <row r="697">
          <cell r="E697" t="str">
            <v>2.1.1.02.03.076</v>
          </cell>
          <cell r="F697" t="str">
            <v>AUXILIO DE MOVILIZACION</v>
          </cell>
        </row>
        <row r="698">
          <cell r="E698" t="str">
            <v>2.1.1.02.03.085</v>
          </cell>
          <cell r="F698" t="str">
            <v xml:space="preserve">INDEMNIZACION COMPENSATORIO HORAS EXTRA </v>
          </cell>
        </row>
        <row r="699">
          <cell r="E699" t="str">
            <v>2.1.1.02.03.086</v>
          </cell>
          <cell r="F699" t="str">
            <v>PRIMA O AUXILIO DE MATERNIDAD</v>
          </cell>
        </row>
        <row r="700">
          <cell r="E700" t="str">
            <v>2.1.1.02.03.087</v>
          </cell>
          <cell r="F700" t="str">
            <v>PRIMA DE TRANSPORTE Y MANUTENCION</v>
          </cell>
        </row>
        <row r="701">
          <cell r="E701" t="str">
            <v>2.1.1.02.03.088</v>
          </cell>
          <cell r="F701" t="str">
            <v>PRIMA DE MATRIMONIO</v>
          </cell>
        </row>
        <row r="702">
          <cell r="E702" t="str">
            <v>2.1.1.02.03.089</v>
          </cell>
          <cell r="F702" t="str">
            <v>BONIFICACION CARGO ACADEMICO ADMINISTRATIVO</v>
          </cell>
        </row>
        <row r="703">
          <cell r="E703" t="str">
            <v>2.1.1.02.03.090</v>
          </cell>
          <cell r="F703" t="str">
            <v>BONIFICACION POR PRODUCTIVIDAD ACADEMICA</v>
          </cell>
        </row>
        <row r="704">
          <cell r="E704" t="str">
            <v>2.1.1.02.03.091</v>
          </cell>
          <cell r="F704" t="str">
            <v>BONIFICACION EDUCADORES DE BASICA Y MEDIA</v>
          </cell>
        </row>
        <row r="705">
          <cell r="E705" t="str">
            <v>2.1.1.02.03.092</v>
          </cell>
          <cell r="F705" t="str">
            <v>BONIFICACION SINDICAL</v>
          </cell>
        </row>
        <row r="706">
          <cell r="E706" t="str">
            <v>2.1.1.02.03.093</v>
          </cell>
          <cell r="F706" t="str">
            <v>TRIENIOS</v>
          </cell>
        </row>
        <row r="707">
          <cell r="E707" t="str">
            <v>2.1.1.02.03.094</v>
          </cell>
          <cell r="F707" t="str">
            <v>BONIFICACION ZONA DE DIFICIL ACCESO DOCENTES PRESCOLAR, BASICA Y MEDIA</v>
          </cell>
        </row>
        <row r="708">
          <cell r="E708" t="str">
            <v>2.1.1.02.03.095</v>
          </cell>
          <cell r="F708" t="str">
            <v>BONIFICACION GRADO 14 DOCENTES PRESCOLAR, BASICA Y MEDIA</v>
          </cell>
        </row>
        <row r="709">
          <cell r="E709" t="str">
            <v>2.1.1.02.03.096</v>
          </cell>
          <cell r="F709" t="str">
            <v>RECONOCIMIENTO ADICIONAL POR GESTION DIRECTIVOS DOCENTES PRESCOLAR, BASICA Y MEDIA</v>
          </cell>
        </row>
        <row r="710">
          <cell r="E710" t="str">
            <v>2.1.1.02.03.097</v>
          </cell>
          <cell r="F710" t="str">
            <v>INCENTIVO POR JUBILACION</v>
          </cell>
        </row>
        <row r="711">
          <cell r="E711" t="str">
            <v>2.1.1.02.03.098</v>
          </cell>
          <cell r="F711" t="str">
            <v>PRIMA DE COORDINACION ACADEMICA Y DISCIPLINA</v>
          </cell>
        </row>
        <row r="712">
          <cell r="E712" t="str">
            <v>2.1.1.02.03.099</v>
          </cell>
          <cell r="F712" t="str">
            <v>REMUNERACION POR DEFUNCION</v>
          </cell>
        </row>
        <row r="713">
          <cell r="E713" t="str">
            <v>2.1.1.02.03.100</v>
          </cell>
          <cell r="F713" t="str">
            <v>AUXILIOS SALUD VISUAL</v>
          </cell>
        </row>
        <row r="714">
          <cell r="E714" t="str">
            <v>2.1.1.02.03.101</v>
          </cell>
          <cell r="F714" t="str">
            <v>AUXILIOS SALUD DENTAL</v>
          </cell>
        </row>
        <row r="715">
          <cell r="E715" t="str">
            <v>2.1.1.02.03.102</v>
          </cell>
          <cell r="F715" t="str">
            <v>AUXILIOS SALUD AUDITIVA</v>
          </cell>
        </row>
        <row r="716">
          <cell r="E716" t="str">
            <v>2.1.1.02.03.103</v>
          </cell>
          <cell r="F716" t="str">
            <v>AUXILIOS MEDICOS</v>
          </cell>
        </row>
        <row r="717">
          <cell r="E717" t="str">
            <v>2.1.1.02.03.104</v>
          </cell>
          <cell r="F717" t="str">
            <v>AUXILIOS EDUCATIVOS</v>
          </cell>
        </row>
        <row r="718">
          <cell r="E718" t="str">
            <v>2.1.1.02.03.105</v>
          </cell>
          <cell r="F718" t="str">
            <v>AUXILIOS POR ANTIGÃœEDAD</v>
          </cell>
        </row>
        <row r="719">
          <cell r="E719" t="str">
            <v>2.1.1.02.03.106</v>
          </cell>
          <cell r="F719" t="str">
            <v>AUXILIOS PARA RECREACION</v>
          </cell>
        </row>
        <row r="720">
          <cell r="E720" t="str">
            <v>2.1.1.02.03.107</v>
          </cell>
          <cell r="F720" t="str">
            <v>AUXILIOS PARA DESPLAZAMIENTO</v>
          </cell>
        </row>
        <row r="721">
          <cell r="E721" t="str">
            <v>2.1.1.02.03.108</v>
          </cell>
          <cell r="F721" t="str">
            <v>PRIMA COMPENSATORIA</v>
          </cell>
        </row>
        <row r="722">
          <cell r="E722" t="str">
            <v>2.1.1.02.03.109</v>
          </cell>
          <cell r="F722" t="str">
            <v>BONIFICACION POR ALTO RIESGO</v>
          </cell>
        </row>
        <row r="723">
          <cell r="E723" t="str">
            <v>2.1.1.02.03.110</v>
          </cell>
          <cell r="F723" t="str">
            <v>PRIMA ESPECIAL</v>
          </cell>
        </row>
        <row r="724">
          <cell r="E724" t="str">
            <v>2.1.1.02.03.114</v>
          </cell>
          <cell r="F724" t="str">
            <v>BONIFICACION PERMANENTE EXTRALEGAL</v>
          </cell>
        </row>
        <row r="725">
          <cell r="E725" t="str">
            <v>2.1.1.02.03.119</v>
          </cell>
          <cell r="F725" t="str">
            <v>RECONOCIMIENTO POR PERMANENCIA EN EL SERVICIO PUBLICO - BOGOTA D.C.</v>
          </cell>
        </row>
        <row r="726">
          <cell r="E726" t="str">
            <v>2.1.1.02.03.124</v>
          </cell>
          <cell r="F726" t="str">
            <v>AUXILIO COMPENSATORIO DE COSTOS DE SERVICIOS PÚBLICOS</v>
          </cell>
        </row>
        <row r="727">
          <cell r="E727" t="str">
            <v>2.1.2</v>
          </cell>
          <cell r="F727" t="str">
            <v>ADQUISICION DE BIENES Y SERVICIOS</v>
          </cell>
        </row>
        <row r="728">
          <cell r="E728" t="str">
            <v>2.1.2.01</v>
          </cell>
          <cell r="F728" t="str">
            <v>ADQUISICION DE ACTIVOS NO FINANCIEROS</v>
          </cell>
        </row>
        <row r="729">
          <cell r="E729" t="str">
            <v>2.1.2.01.01</v>
          </cell>
          <cell r="F729" t="str">
            <v>ACTIVOS FIJOS</v>
          </cell>
        </row>
        <row r="730">
          <cell r="E730" t="str">
            <v>2.1.2.01.01.001</v>
          </cell>
          <cell r="F730" t="str">
            <v>EDIFICACIONES Y ESTRUCTURAS</v>
          </cell>
        </row>
        <row r="731">
          <cell r="E731" t="str">
            <v>2.1.2.01.01.001.01</v>
          </cell>
          <cell r="F731" t="str">
            <v>VIVIENDAS</v>
          </cell>
        </row>
        <row r="732">
          <cell r="E732" t="str">
            <v>2.1.2.01.01.001.01.01</v>
          </cell>
          <cell r="F732" t="str">
            <v>EDIFICIOS UTILIZADOS PARA RESIDENCIA</v>
          </cell>
        </row>
        <row r="733">
          <cell r="E733" t="str">
            <v>2.1.2.01.01.001.01.02</v>
          </cell>
          <cell r="F733" t="str">
            <v xml:space="preserve">CASAS FLOTANTES </v>
          </cell>
        </row>
        <row r="734">
          <cell r="E734" t="str">
            <v>2.1.2.01.01.001.01.03</v>
          </cell>
          <cell r="F734" t="str">
            <v xml:space="preserve">BARCAZAS </v>
          </cell>
        </row>
        <row r="735">
          <cell r="E735" t="str">
            <v>2.1.2.01.01.001.01.04</v>
          </cell>
          <cell r="F735" t="str">
            <v>VIVIENDAS MOVILES</v>
          </cell>
        </row>
        <row r="736">
          <cell r="E736" t="str">
            <v>2.1.2.01.01.001.01.05</v>
          </cell>
          <cell r="F736" t="str">
            <v>COCHES HABITACION</v>
          </cell>
        </row>
        <row r="737">
          <cell r="E737" t="str">
            <v>2.1.2.01.01.001.01.06</v>
          </cell>
          <cell r="F737" t="str">
            <v>MONUMENTOS PUBLICOS CONSIDERADOS PRINCIPALMENTE COMO VIVIENDAS</v>
          </cell>
        </row>
        <row r="738">
          <cell r="E738" t="str">
            <v>2.1.2.01.01.001.01.07</v>
          </cell>
          <cell r="F738" t="str">
            <v>VIVIENDAS PARA PERSONAL MILITAR</v>
          </cell>
        </row>
        <row r="739">
          <cell r="E739" t="str">
            <v>2.1.2.01.01.001.01.08</v>
          </cell>
          <cell r="F739" t="str">
            <v xml:space="preserve">CONSTRUCCIONES PREFABRICADAS </v>
          </cell>
        </row>
        <row r="740">
          <cell r="E740" t="str">
            <v>2.1.2.01.01.001.01.09</v>
          </cell>
          <cell r="F740" t="str">
            <v>OTROS EDIFICIOS UTILIZADOS COMO RESIDENCIA</v>
          </cell>
        </row>
        <row r="741">
          <cell r="E741" t="str">
            <v>2.1.2.01.01.001.02</v>
          </cell>
          <cell r="F741" t="str">
            <v>EDIFICACIONES DISTINTAS A VIVIENDAS</v>
          </cell>
        </row>
        <row r="742">
          <cell r="E742" t="str">
            <v>2.1.2.01.01.001.02.01</v>
          </cell>
          <cell r="F742" t="str">
            <v>MONUMENTOS PUBLICOS NO RESIDENCIALES</v>
          </cell>
        </row>
        <row r="743">
          <cell r="E743" t="str">
            <v>2.1.2.01.01.001.02.02</v>
          </cell>
          <cell r="F743" t="str">
            <v>EDIFICIOS INDUSTRIALES</v>
          </cell>
        </row>
        <row r="744">
          <cell r="E744" t="str">
            <v>2.1.2.01.01.001.02.03</v>
          </cell>
          <cell r="F744" t="str">
            <v>EDIFICIOS COMERCIALES</v>
          </cell>
        </row>
        <row r="745">
          <cell r="E745" t="str">
            <v>2.1.2.01.01.001.02.04</v>
          </cell>
          <cell r="F745" t="str">
            <v>EDIFICIOS PUBLICOS DE ENTRETENIMIENTO</v>
          </cell>
        </row>
        <row r="746">
          <cell r="E746" t="str">
            <v>2.1.2.01.01.001.02.05</v>
          </cell>
          <cell r="F746" t="str">
            <v>EDIFICIOS DE HOTELES</v>
          </cell>
        </row>
        <row r="747">
          <cell r="E747" t="str">
            <v>2.1.2.01.01.001.02.06</v>
          </cell>
          <cell r="F747" t="str">
            <v>RESTAURANTES</v>
          </cell>
        </row>
        <row r="748">
          <cell r="E748" t="str">
            <v>2.1.2.01.01.001.02.07</v>
          </cell>
          <cell r="F748" t="str">
            <v>EDIFICIOS EDUCATIVOS</v>
          </cell>
        </row>
        <row r="749">
          <cell r="E749" t="str">
            <v>2.1.2.01.01.001.02.08</v>
          </cell>
          <cell r="F749" t="str">
            <v>EDIFICIOS RELACIONADOS CON SALUD</v>
          </cell>
        </row>
        <row r="750">
          <cell r="E750" t="str">
            <v>2.1.2.01.01.001.02.09</v>
          </cell>
          <cell r="F750" t="str">
            <v>PRISIONES</v>
          </cell>
        </row>
        <row r="751">
          <cell r="E751" t="str">
            <v>2.1.2.01.01.001.02.10</v>
          </cell>
          <cell r="F751" t="str">
            <v>EDIFICIOS Y ESTRUCTURAS PARA FINES MILITARES</v>
          </cell>
        </row>
        <row r="752">
          <cell r="E752" t="str">
            <v>2.1.2.01.01.001.02.11</v>
          </cell>
          <cell r="F752" t="str">
            <v>INSTALACIONES RECREATIVAS</v>
          </cell>
        </row>
        <row r="753">
          <cell r="E753" t="str">
            <v>2.1.2.01.01.001.02.12</v>
          </cell>
          <cell r="F753" t="str">
            <v>CENTROS DE CONVENCIONES Y CONGRESOS</v>
          </cell>
        </row>
        <row r="754">
          <cell r="E754" t="str">
            <v>2.1.2.01.01.001.02.13</v>
          </cell>
          <cell r="F754" t="str">
            <v>EDIFICIOS AGRICOLAS NO RESIDENCIALES</v>
          </cell>
        </row>
        <row r="755">
          <cell r="E755" t="str">
            <v>2.1.2.01.01.001.02.14</v>
          </cell>
          <cell r="F755" t="str">
            <v>OTROS EDIFICIOS NO RESIDENCIALES</v>
          </cell>
        </row>
        <row r="756">
          <cell r="E756" t="str">
            <v>2.1.2.01.01.001.03</v>
          </cell>
          <cell r="F756" t="str">
            <v>OTRAS ESTRUCTURAS</v>
          </cell>
        </row>
        <row r="757">
          <cell r="E757" t="str">
            <v>2.1.2.01.01.001.03.01</v>
          </cell>
          <cell r="F757" t="str">
            <v xml:space="preserve">MONUMENTOS PUBLICOS </v>
          </cell>
        </row>
        <row r="758">
          <cell r="E758" t="str">
            <v>2.1.2.01.01.001.03.02</v>
          </cell>
          <cell r="F758" t="str">
            <v>AUTOPISTAS, CARRETERAS, CALLES</v>
          </cell>
        </row>
        <row r="759">
          <cell r="E759" t="str">
            <v>2.1.2.01.01.001.03.03</v>
          </cell>
          <cell r="F759" t="str">
            <v>FERROCARRILES</v>
          </cell>
        </row>
        <row r="760">
          <cell r="E760" t="str">
            <v>2.1.2.01.01.001.03.04</v>
          </cell>
          <cell r="F760" t="str">
            <v>PISTAS DE ATERRIZAJE</v>
          </cell>
        </row>
        <row r="761">
          <cell r="E761" t="str">
            <v>2.1.2.01.01.001.03.05</v>
          </cell>
          <cell r="F761" t="str">
            <v>PUENTES</v>
          </cell>
        </row>
        <row r="762">
          <cell r="E762" t="str">
            <v>2.1.2.01.01.001.03.06</v>
          </cell>
          <cell r="F762" t="str">
            <v>CARRETERAS ELEVADAS</v>
          </cell>
        </row>
        <row r="763">
          <cell r="E763" t="str">
            <v>2.1.2.01.01.001.03.07</v>
          </cell>
          <cell r="F763" t="str">
            <v>TUNELES</v>
          </cell>
        </row>
        <row r="764">
          <cell r="E764" t="str">
            <v>2.1.2.01.01.001.03.08</v>
          </cell>
          <cell r="F764" t="str">
            <v>ACUEDUCTOS Y OTROS CONDUCTOS DE SUMINISTROS DE AGUAS, EXCEPTO GASODUCTOS</v>
          </cell>
        </row>
        <row r="765">
          <cell r="E765" t="str">
            <v>2.1.2.01.01.001.03.09</v>
          </cell>
          <cell r="F765" t="str">
            <v>PUERTOS, VIAS NAVEGABLES E INSTALACIONES CONEXAS</v>
          </cell>
        </row>
        <row r="766">
          <cell r="E766" t="str">
            <v>2.1.2.01.01.001.03.10</v>
          </cell>
          <cell r="F766" t="str">
            <v>REPRESAS</v>
          </cell>
        </row>
        <row r="767">
          <cell r="E767" t="str">
            <v>2.1.2.01.01.001.03.11</v>
          </cell>
          <cell r="F767" t="str">
            <v>SISTEMAS DE RIEGO Y OBRAS HIDRAULICAS</v>
          </cell>
        </row>
        <row r="768">
          <cell r="E768" t="str">
            <v>2.1.2.01.01.001.03.12</v>
          </cell>
          <cell r="F768" t="str">
            <v>TUBERIAS DE LARGA DISTANCIA</v>
          </cell>
        </row>
        <row r="769">
          <cell r="E769" t="str">
            <v>2.1.2.01.01.001.03.13</v>
          </cell>
          <cell r="F769" t="str">
            <v>OBRAS PARA LA COMUNICACION DE LARGA DISTANCIA Y LAS LINEAS ELECTRICAS CABLES</v>
          </cell>
        </row>
        <row r="770">
          <cell r="E770" t="str">
            <v>2.1.2.01.01.001.03.14</v>
          </cell>
          <cell r="F770" t="str">
            <v>GASODUCTOS Y OLEODUCTOS</v>
          </cell>
        </row>
        <row r="771">
          <cell r="E771" t="str">
            <v>2.1.2.01.01.001.03.15</v>
          </cell>
          <cell r="F771" t="str">
            <v>CABLES LOCALES Y OBRAS CONEXAS</v>
          </cell>
        </row>
        <row r="772">
          <cell r="E772" t="str">
            <v>2.1.2.01.01.001.03.16</v>
          </cell>
          <cell r="F772" t="str">
            <v>ALCANTARILLAS Y PLANTAS DE TRATAMIENTO DE AGUA</v>
          </cell>
        </row>
        <row r="773">
          <cell r="E773" t="str">
            <v>2.1.2.01.01.001.03.17</v>
          </cell>
          <cell r="F773" t="str">
            <v>CONSTRUCCIONES EN MINAS Y PLANTAS INDUSTRIALES</v>
          </cell>
        </row>
        <row r="774">
          <cell r="E774" t="str">
            <v>2.1.2.01.01.001.03.18</v>
          </cell>
          <cell r="F774" t="str">
            <v>CONSTRUCCIONES DEPORTIVAS AL AIRE LIBRE</v>
          </cell>
        </row>
        <row r="775">
          <cell r="E775" t="str">
            <v>2.1.2.01.01.001.03.19</v>
          </cell>
          <cell r="F775" t="str">
            <v>OTRAS OBRAS DE INGENIERIA CIVIL</v>
          </cell>
        </row>
        <row r="776">
          <cell r="E776" t="str">
            <v>2.1.2.01.01.001.04</v>
          </cell>
          <cell r="F776" t="str">
            <v>MEJORAS DE TIERRAS Y TERRENOS</v>
          </cell>
        </row>
        <row r="777">
          <cell r="E777" t="str">
            <v>2.1.2.01.01.003</v>
          </cell>
          <cell r="F777" t="str">
            <v>MAQUINARIA Y EQUIPO</v>
          </cell>
        </row>
        <row r="778">
          <cell r="E778" t="str">
            <v>2.1.2.01.01.003.01</v>
          </cell>
          <cell r="F778" t="str">
            <v>MAQUINARIA PARA USO GENERAL</v>
          </cell>
        </row>
        <row r="779">
          <cell r="E779" t="str">
            <v>2.1.2.01.01.003.01.01</v>
          </cell>
          <cell r="F779" t="str">
            <v>MOTORES Y TURBINAS Y SUS PARTES</v>
          </cell>
        </row>
        <row r="780">
          <cell r="E780" t="str">
            <v>2.1.2.01.01.003.01.02</v>
          </cell>
          <cell r="F780" t="str">
            <v>BOMBAS, COMPRESORES, MOTORES DE FUERZA HIDRAULICA Y MOTORES DE POTENCIA NEUMATICA Y VALVULAS Y SUS PARTES Y PIEZAS</v>
          </cell>
        </row>
        <row r="781">
          <cell r="E781" t="str">
            <v>2.1.2.01.01.003.01.03</v>
          </cell>
          <cell r="F781" t="str">
            <v>COJINES, ENGRANAJES, RUEDAS DE FICCION Y ELEMENTOS DE TRANSMISION Y SUS PARTES Y PIEZAS</v>
          </cell>
        </row>
        <row r="782">
          <cell r="E782" t="str">
            <v>2.1.2.01.01.003.01.04</v>
          </cell>
          <cell r="F782" t="str">
            <v>HORNOS Y QUEMADORES PARA ALIMENTACION DE HOGARES Y SUS PARTES Y PIEZAS</v>
          </cell>
        </row>
        <row r="783">
          <cell r="E783" t="str">
            <v>2.1.2.01.01.003.01.05</v>
          </cell>
          <cell r="F783" t="str">
            <v>EQUIPOS DE ELEVACION Y MANIPULACION Y SUS PARTES Y PIEZAS</v>
          </cell>
        </row>
        <row r="784">
          <cell r="E784" t="str">
            <v>2.1.2.01.01.003.01.06</v>
          </cell>
          <cell r="F784" t="str">
            <v>OTRAS MAQUINAS PARA USOS GENERALES Y SUS PARTES Y PIEZAS</v>
          </cell>
        </row>
        <row r="785">
          <cell r="E785" t="str">
            <v>2.1.2.01.01.003.02</v>
          </cell>
          <cell r="F785" t="str">
            <v>MAQUINARIA PARA USOS ESPECIALES</v>
          </cell>
        </row>
        <row r="786">
          <cell r="E786" t="str">
            <v>2.1.2.01.01.003.02.01</v>
          </cell>
          <cell r="F786" t="str">
            <v>MAQUINARIA AGROPECUARIA O SILVICOLA Y SUS PARTES Y PIEZAS</v>
          </cell>
        </row>
        <row r="787">
          <cell r="E787" t="str">
            <v>2.1.2.01.01.003.02.02</v>
          </cell>
          <cell r="F787" t="str">
            <v>MAQUINAS HERRAMIENTAS Y SUS PARTES, PIEZAS Y ACCESORIOS</v>
          </cell>
        </row>
        <row r="788">
          <cell r="E788" t="str">
            <v>2.1.2.01.01.003.02.03</v>
          </cell>
          <cell r="F788" t="str">
            <v>MAQUINARIA PARA LA INDUSTRIA METALURGICA Y SUS PARTES Y PIEZAS</v>
          </cell>
        </row>
        <row r="789">
          <cell r="E789" t="str">
            <v>2.1.2.01.01.003.02.04</v>
          </cell>
          <cell r="F789" t="str">
            <v>MAQUINARIA PARA LA MINERIA, LA EXPLOTACION DE CANTERAS Y LA CONSTRUCCION Y SUS PARTES Y PIEZAS</v>
          </cell>
        </row>
        <row r="790">
          <cell r="E790" t="str">
            <v>2.1.2.01.01.003.02.05</v>
          </cell>
          <cell r="F790" t="str">
            <v>MAQUINARIA PARA LA ELABORACION DE ALIMENTOS, BEBIDAS Y TABACO, Y SUS PARTES Y PIEZAS</v>
          </cell>
        </row>
        <row r="791">
          <cell r="E791" t="str">
            <v>2.1.2.01.01.003.02.06</v>
          </cell>
          <cell r="F791" t="str">
            <v>MAQUINARIA PARA LA FABRICACION DE TEXTILES, PRENDAS DE VESTIR Y ARTICULOS DE CUERO, Y SUS PARTES Y PIEZAS</v>
          </cell>
        </row>
        <row r="792">
          <cell r="E792" t="str">
            <v>2.1.2.01.01.003.02.07</v>
          </cell>
          <cell r="F792" t="str">
            <v>APARATOS DE USO DOMESTICO Y SUS PARTES Y PIEZAS</v>
          </cell>
        </row>
        <row r="793">
          <cell r="E793" t="str">
            <v>2.1.2.01.01.003.02.08</v>
          </cell>
          <cell r="F793" t="str">
            <v>OTRA MAQUINARIA PARA USOS ESPECIALES Y SUS PARTES Y PIEZAS</v>
          </cell>
        </row>
        <row r="794">
          <cell r="E794" t="str">
            <v>2.1.2.01.01.003.03</v>
          </cell>
          <cell r="F794" t="str">
            <v>MAQUINARIA DE OFICINA, CONTABILIDAD E INFORMATICA</v>
          </cell>
        </row>
        <row r="795">
          <cell r="E795" t="str">
            <v>2.1.2.01.01.003.03.01</v>
          </cell>
          <cell r="F795" t="str">
            <v>MAQUINAS PARA OFICINA Y CONTABILIDAD, Y SUS PARTES Y ACCESORIOS</v>
          </cell>
        </row>
        <row r="796">
          <cell r="E796" t="str">
            <v>2.1.2.01.01.003.03.02</v>
          </cell>
          <cell r="F796" t="str">
            <v>MAQUINARIA DE INFORMATICA Y SUS PARTES, PIEZAS Y ACCESORIOS</v>
          </cell>
        </row>
        <row r="797">
          <cell r="E797" t="str">
            <v>2.1.2.01.01.003.04</v>
          </cell>
          <cell r="F797" t="str">
            <v>MAQUINARIA Y APARATOS ELECTRICOS</v>
          </cell>
        </row>
        <row r="798">
          <cell r="E798" t="str">
            <v>2.1.2.01.01.003.04.01</v>
          </cell>
          <cell r="F798" t="str">
            <v>MOTORES, GENERADORES Y TRANSFORMADORES ELECTRICOS Y SUS PARTES Y PIEZAS</v>
          </cell>
        </row>
        <row r="799">
          <cell r="E799" t="str">
            <v>2.1.2.01.01.003.04.02</v>
          </cell>
          <cell r="F799" t="str">
            <v>APARATOS DE CONTROL ELECTRICO Y DISTRIBUCION DE ELECTRICIDAD Y SUS PARTES Y PIEZAS</v>
          </cell>
        </row>
        <row r="800">
          <cell r="E800" t="str">
            <v>2.1.2.01.01.003.04.03</v>
          </cell>
          <cell r="F800" t="str">
            <v>HILOS Y CABLES AISLADOS, CABLE DE FIBRA OPTICA</v>
          </cell>
        </row>
        <row r="801">
          <cell r="E801" t="str">
            <v>2.1.2.01.01.003.04.04</v>
          </cell>
          <cell r="F801" t="str">
            <v>ACUMULADORES, PILAS Y BATERIAS PRIMARIAS Y SUS PARTES Y PIEZAS</v>
          </cell>
        </row>
        <row r="802">
          <cell r="E802" t="str">
            <v>2.1.2.01.01.003.04.05</v>
          </cell>
          <cell r="F802" t="str">
            <v>LAMPARAS ELECTRICAS DE INCANDESCENCIA O DESCARGA LAMPARAS DE ARCO, EQUIPO PARA ALUMBRADO ELECTRICO, SUS PARTES Y PIEZAS</v>
          </cell>
        </row>
        <row r="803">
          <cell r="E803" t="str">
            <v>2.1.2.01.01.003.04.06</v>
          </cell>
          <cell r="F803" t="str">
            <v>OTRO EQUIPO ELECTRICO Y SUS PARTES Y PIEZAS</v>
          </cell>
        </row>
        <row r="804">
          <cell r="E804" t="str">
            <v>2.1.2.01.01.003.05</v>
          </cell>
          <cell r="F804" t="str">
            <v>EQUIPO Y APARATOS DE RADIO, TELEVISION Y COMUNICACIONES</v>
          </cell>
        </row>
        <row r="805">
          <cell r="E805" t="str">
            <v>2.1.2.01.01.003.05.01</v>
          </cell>
          <cell r="F805" t="str">
            <v>VALVULAS Y TUBOS ELECTRONICOS, COMPONENTES ELECTRONICOS, SUS PARTES Y PIEZAS</v>
          </cell>
        </row>
        <row r="806">
          <cell r="E806" t="str">
            <v>2.1.2.01.01.003.05.02</v>
          </cell>
          <cell r="F806" t="str">
            <v>APARATOS TRANSMISORES DE TELEVISION Y RADIO, TELEVISION, VIDEO Y CAMARAS DIGITALES, TELEFONOS</v>
          </cell>
        </row>
        <row r="807">
          <cell r="E807" t="str">
            <v>2.1.2.01.01.003.05.03</v>
          </cell>
          <cell r="F807" t="str">
            <v>RADIORRECEPTORES Y RECEPTORES DE TELEVISION, APARATOS PARA LA GRABACION Y REPRODUCCION DE SONIDO Y VIDEO, MICROFONOS, ALTAVOCES, AMPLIFICADORES, ETC.</v>
          </cell>
        </row>
        <row r="808">
          <cell r="E808" t="str">
            <v>2.1.2.01.01.003.05.04</v>
          </cell>
          <cell r="F808" t="str">
            <v>PARTES Y PIEZAS DE LOS PRODUCTOS DE LAS CLASES 4721 A 4733 Y 4822</v>
          </cell>
        </row>
        <row r="809">
          <cell r="E809" t="str">
            <v>2.1.2.01.01.003.05.05</v>
          </cell>
          <cell r="F809" t="str">
            <v>DISCOS, CINTAS, DISPOSITIVOS DE ALMACENAMIENTO EN ESTADO SOLIDO NO VOLATILES Y OTROS MEDIOS, NO GRABADOS</v>
          </cell>
        </row>
        <row r="810">
          <cell r="E810" t="str">
            <v>2.1.2.01.01.003.05.06</v>
          </cell>
          <cell r="F810" t="str">
            <v>GRABACIONES DE AUDIO, VIDEO Y OTROS DISCOS, CINTAS Y OTROS MEDIOS FISICOS</v>
          </cell>
        </row>
        <row r="811">
          <cell r="E811" t="str">
            <v>2.1.2.01.01.003.05.07</v>
          </cell>
          <cell r="F811" t="str">
            <v>TARJETAS CON BANDAS MAGNETICAS O PLAQUETAS CHIP</v>
          </cell>
        </row>
        <row r="812">
          <cell r="E812" t="str">
            <v>2.1.2.01.01.003.06</v>
          </cell>
          <cell r="F812" t="str">
            <v>APARATOS MEDICOS, INSTRUMENTOS OPTICOS Y DE PRECISION, RELOJES</v>
          </cell>
        </row>
        <row r="813">
          <cell r="E813" t="str">
            <v>2.1.2.01.01.003.06.01</v>
          </cell>
          <cell r="F813" t="str">
            <v>APARATOS MEDICOS Y QUIRURGICOS Y APARATOS ORTESICOS Y PROTESICOS</v>
          </cell>
        </row>
        <row r="814">
          <cell r="E814" t="str">
            <v>2.1.2.01.01.003.06.02</v>
          </cell>
          <cell r="F814" t="str">
            <v>INSTRUMENTOS Y APARATOS DE MEDICION, VERIFICACION, ANALISIS, DE NAVEGACION Y PARA OTROS FINES EXCEPTO INSTRUMENTOS OPTICOS INSTRUMENTOS DE CONTROL DE PROCESOS INDUSTRIALES, SUS PARTES, PIEZAS Y ACCESORIOS</v>
          </cell>
        </row>
        <row r="815">
          <cell r="E815" t="str">
            <v>2.1.2.01.01.003.06.03</v>
          </cell>
          <cell r="F815" t="str">
            <v>INSTRUMENTOS OPTICOS Y EQUIPO FOTOGRAFICO, PARTES, PIEZAS Y ACCESORIOS</v>
          </cell>
        </row>
        <row r="816">
          <cell r="E816" t="str">
            <v>2.1.2.01.01.003.06.04</v>
          </cell>
          <cell r="F816" t="str">
            <v>RELOJES Y SUS PARTES Y PIEZAS</v>
          </cell>
        </row>
        <row r="817">
          <cell r="E817" t="str">
            <v>2.1.2.01.01.003.07</v>
          </cell>
          <cell r="F817" t="str">
            <v>EQUIPO DE TRANSPORTE</v>
          </cell>
        </row>
        <row r="818">
          <cell r="E818" t="str">
            <v>2.1.2.01.01.003.07.01</v>
          </cell>
          <cell r="F818" t="str">
            <v>VEHICULOS AUTOMOTORES, REMOLQUES Y SEMIRREMOLQUES, Y SUS PARTES, PIEZAS Y ACCESORIOS</v>
          </cell>
        </row>
        <row r="819">
          <cell r="E819" t="str">
            <v>2.1.2.01.01.003.07.02</v>
          </cell>
          <cell r="F819" t="str">
            <v>CARROCERIAS INCLUSO CABINAS PARA VEHICULOS AUTOMOTORES, REMOLQUES Y SEMIRREMOLQUES, Y SUS PARTES, PIEZAS Y ACCESORIOS</v>
          </cell>
        </row>
        <row r="820">
          <cell r="E820" t="str">
            <v>2.1.2.01.01.003.07.03</v>
          </cell>
          <cell r="F820" t="str">
            <v>BUQUES</v>
          </cell>
        </row>
        <row r="821">
          <cell r="E821" t="str">
            <v>2.1.2.01.01.003.07.04</v>
          </cell>
          <cell r="F821" t="str">
            <v>EMBARCACIONES PARA DEPORTES Y RECREO</v>
          </cell>
        </row>
        <row r="822">
          <cell r="E822" t="str">
            <v>2.1.2.01.01.003.07.05</v>
          </cell>
          <cell r="F822" t="str">
            <v>LOCOMOTORAS Y MATERIAL RODANTE DE FERROCARRIL Y TRANVIA, Y SUS PARTES Y PIEZAS</v>
          </cell>
        </row>
        <row r="823">
          <cell r="E823" t="str">
            <v>2.1.2.01.01.003.07.06</v>
          </cell>
          <cell r="F823" t="str">
            <v>AERONAVES Y NAVES ESPACIALES, Y SUS PARTES Y PIEZAS</v>
          </cell>
        </row>
        <row r="824">
          <cell r="E824" t="str">
            <v>2.1.2.01.01.003.07.07</v>
          </cell>
          <cell r="F824" t="str">
            <v>OTRO EQUIPO DE TRANSPORTE, Y SUS PARTES Y PIEZAS</v>
          </cell>
        </row>
        <row r="825">
          <cell r="E825" t="str">
            <v>2.1.2.01.01.003.07.07.01</v>
          </cell>
          <cell r="F825" t="str">
            <v>MOTOCICLETAS Y SIDECARES VEHICULOS LATERALES A LAS MOTOCICLETAS</v>
          </cell>
        </row>
        <row r="826">
          <cell r="E826" t="str">
            <v>2.1.2.01.01.003.07.07.02</v>
          </cell>
          <cell r="F826" t="str">
            <v>BICICLETAS Y SILLONES DE RUEDAS PARA DISCAPACITADOS</v>
          </cell>
        </row>
        <row r="827">
          <cell r="E827" t="str">
            <v>2.1.2.01.01.003.07.07.03</v>
          </cell>
          <cell r="F827" t="str">
            <v>VEHICULOS N.C.P. SIN PROPULSION MECANICA</v>
          </cell>
        </row>
        <row r="828">
          <cell r="E828" t="str">
            <v>2.1.2.01.01.003.07.07.04</v>
          </cell>
          <cell r="F828" t="str">
            <v>PARTES Y PIEZAS PARA LOS PRODUCTOS DE LAS CLASES 4991 Y 4992</v>
          </cell>
        </row>
        <row r="829">
          <cell r="E829" t="str">
            <v>2.1.2.01.01.004</v>
          </cell>
          <cell r="F829" t="str">
            <v>ACTIVOS FIJOS NO CLASIFICADOS COMO MAQUINARIA Y EQUIPO</v>
          </cell>
        </row>
        <row r="830">
          <cell r="E830" t="str">
            <v>2.1.2.01.01.004.01</v>
          </cell>
          <cell r="F830" t="str">
            <v>MUEBLES, INSTRUMENTOS MUSICALES, ARTICULOS DE DEPORTE Y ANTIGÃœEDADES</v>
          </cell>
        </row>
        <row r="831">
          <cell r="E831" t="str">
            <v>2.1.2.01.01.004.01.01</v>
          </cell>
          <cell r="F831" t="str">
            <v>MUEBLES</v>
          </cell>
        </row>
        <row r="832">
          <cell r="E832" t="str">
            <v>2.1.2.01.01.004.01.01.01</v>
          </cell>
          <cell r="F832" t="str">
            <v>ASIENTOS</v>
          </cell>
        </row>
        <row r="833">
          <cell r="E833" t="str">
            <v>2.1.2.01.01.004.01.01.02</v>
          </cell>
          <cell r="F833" t="str">
            <v>MUEBLES DEL TIPO UTILIZADO EN LA OFICINA</v>
          </cell>
        </row>
        <row r="834">
          <cell r="E834" t="str">
            <v>2.1.2.01.01.004.01.01.03</v>
          </cell>
          <cell r="F834" t="str">
            <v>MUEBLES DE MADERA, DEL TIPO USADO EN LA COCINA</v>
          </cell>
        </row>
        <row r="835">
          <cell r="E835" t="str">
            <v>2.1.2.01.01.004.01.01.04</v>
          </cell>
          <cell r="F835" t="str">
            <v>OTROS MUEBLES N.C.P.</v>
          </cell>
        </row>
        <row r="836">
          <cell r="E836" t="str">
            <v>2.1.2.01.01.004.01.01.05</v>
          </cell>
          <cell r="F836" t="str">
            <v>SOMIERES, COLCHONES CON MUEBLES, RELLENOS O GUARNECIDOS INTERIORMENTE CON CUALQUIER MATERIAL, DE CAUCHO O PLASTICOS CELULARES, RECUBIERTOS O NO</v>
          </cell>
        </row>
        <row r="837">
          <cell r="E837" t="str">
            <v>2.1.2.01.01.004.01.01.06</v>
          </cell>
          <cell r="F837" t="str">
            <v>PARTES Y PIEZAS DE MUEBLES</v>
          </cell>
        </row>
        <row r="838">
          <cell r="E838" t="str">
            <v>2.1.2.01.01.004.01.02</v>
          </cell>
          <cell r="F838" t="str">
            <v>INSTRUMENTOS MUSICALES</v>
          </cell>
        </row>
        <row r="839">
          <cell r="E839" t="str">
            <v>2.1.2.01.01.004.01.03</v>
          </cell>
          <cell r="F839" t="str">
            <v>ARTICULOS DE DEPORTE</v>
          </cell>
        </row>
        <row r="840">
          <cell r="E840" t="str">
            <v>2.1.2.01.01.004.01.04</v>
          </cell>
          <cell r="F840" t="str">
            <v>ANTIGÃœEDADES U OTROS OBJETOS DE ARTE</v>
          </cell>
        </row>
        <row r="841">
          <cell r="E841" t="str">
            <v>2.1.2.01.01.005</v>
          </cell>
          <cell r="F841" t="str">
            <v>OTROS ACTIVOS FIJOS</v>
          </cell>
        </row>
        <row r="842">
          <cell r="E842" t="str">
            <v>2.1.2.01.01.005.01</v>
          </cell>
          <cell r="F842" t="str">
            <v>RECURSOS BIOLOGICOS CULTIVADOS</v>
          </cell>
        </row>
        <row r="843">
          <cell r="E843" t="str">
            <v>2.1.2.01.01.005.01.01</v>
          </cell>
          <cell r="F843" t="str">
            <v>RECURSOS ANIMALES QUE GENERAN PRODUCTOS EN FORMA REPETIDA</v>
          </cell>
        </row>
        <row r="844">
          <cell r="E844" t="str">
            <v>2.1.2.01.01.005.01.01.01</v>
          </cell>
          <cell r="F844" t="str">
            <v>ANIMALES DE CRIA</v>
          </cell>
        </row>
        <row r="845">
          <cell r="E845" t="str">
            <v>2.1.2.01.01.005.01.01.02</v>
          </cell>
          <cell r="F845" t="str">
            <v>GANADO LECHERO</v>
          </cell>
        </row>
        <row r="846">
          <cell r="E846" t="str">
            <v>2.1.2.01.01.005.01.01.03</v>
          </cell>
          <cell r="F846" t="str">
            <v>ANIMALES DE TIRO</v>
          </cell>
        </row>
        <row r="847">
          <cell r="E847" t="str">
            <v>2.1.2.01.01.005.01.01.04</v>
          </cell>
          <cell r="F847" t="str">
            <v>ANIMALES UTILIZADOS PARA LA PRODUCCION DE LANA</v>
          </cell>
        </row>
        <row r="848">
          <cell r="E848" t="str">
            <v>2.1.2.01.01.005.01.01.05</v>
          </cell>
          <cell r="F848" t="str">
            <v>ANIMALES EMPLEADOS PARA EL TRANSPORTE</v>
          </cell>
        </row>
        <row r="849">
          <cell r="E849" t="str">
            <v>2.1.2.01.01.005.01.01.06</v>
          </cell>
          <cell r="F849" t="str">
            <v>ANIMALES EMPLEADOS PARA LAS CARRERAS</v>
          </cell>
        </row>
        <row r="850">
          <cell r="E850" t="str">
            <v>2.1.2.01.01.005.01.01.07</v>
          </cell>
          <cell r="F850" t="str">
            <v>ANIMALES EMPLEADOS PARA EL ESPARCIMIENTO</v>
          </cell>
        </row>
        <row r="851">
          <cell r="E851" t="str">
            <v>2.1.2.01.01.005.01.01.08</v>
          </cell>
          <cell r="F851" t="str">
            <v>OTROS ANIMALES QUE GENERAN PRODUCTOS EN FORMA REPETIDA</v>
          </cell>
        </row>
        <row r="852">
          <cell r="E852" t="str">
            <v>2.1.2.01.01.005.01.02</v>
          </cell>
          <cell r="F852" t="str">
            <v xml:space="preserve">ARBOLES, CULTIVOS Y PLANTAS QUE GENERAN PRODUCTOS EN FORMA REPETIDA </v>
          </cell>
        </row>
        <row r="853">
          <cell r="E853" t="str">
            <v>2.1.2.01.01.005.01.02.01</v>
          </cell>
          <cell r="F853" t="str">
            <v>ARBOLES FRUTALES</v>
          </cell>
        </row>
        <row r="854">
          <cell r="E854" t="str">
            <v>2.1.2.01.01.005.01.02.02</v>
          </cell>
          <cell r="F854" t="str">
            <v>ARBOLES CULTIVADOS POR SUS NUECES</v>
          </cell>
        </row>
        <row r="855">
          <cell r="E855" t="str">
            <v>2.1.2.01.01.005.01.02.03</v>
          </cell>
          <cell r="F855" t="str">
            <v>ARBOLES CULTIVADOS POR SU SAVIA</v>
          </cell>
        </row>
        <row r="856">
          <cell r="E856" t="str">
            <v>2.1.2.01.01.005.01.02.04</v>
          </cell>
          <cell r="F856" t="str">
            <v>ARBOLES CULTIVADOS POR SU RESINA</v>
          </cell>
        </row>
        <row r="857">
          <cell r="E857" t="str">
            <v>2.1.2.01.01.005.01.02.05</v>
          </cell>
          <cell r="F857" t="str">
            <v>ARBOLES CULTIVADOS POR SU CORTEZA U HOJAS</v>
          </cell>
        </row>
        <row r="858">
          <cell r="E858" t="str">
            <v>2.1.2.01.01.005.01.02.06</v>
          </cell>
          <cell r="F858" t="str">
            <v>OTROS ARBOLES, CULTIVOS Y PLANTAS QUE GENERAN PRODUCTOS EN FORMA REPETIDA</v>
          </cell>
        </row>
        <row r="859">
          <cell r="E859" t="str">
            <v>2.1.2.01.01.005.02</v>
          </cell>
          <cell r="F859" t="str">
            <v>PRODUCTOS DE LA PROPIEDAD INTELECTUAL</v>
          </cell>
        </row>
        <row r="860">
          <cell r="E860" t="str">
            <v>2.1.2.01.01.005.02.01</v>
          </cell>
          <cell r="F860" t="str">
            <v>INVESTIGACION Y DESARROLLO</v>
          </cell>
        </row>
        <row r="861">
          <cell r="E861" t="str">
            <v>2.1.2.01.01.005.02.02</v>
          </cell>
          <cell r="F861" t="str">
            <v>EXPLOTACION Y EVALUACION MINERA</v>
          </cell>
        </row>
        <row r="862">
          <cell r="E862" t="str">
            <v>2.1.2.01.01.005.02.02.01</v>
          </cell>
          <cell r="F862" t="str">
            <v>COSTOS DE LAS PERFORACIONES DE PRUEBA Y SONDEO REALIZADAS</v>
          </cell>
        </row>
        <row r="863">
          <cell r="E863" t="str">
            <v>2.1.2.01.01.005.02.02.02</v>
          </cell>
          <cell r="F863" t="str">
            <v>COSTOS DE PRECALIFICACION</v>
          </cell>
        </row>
        <row r="864">
          <cell r="E864" t="str">
            <v>2.1.2.01.01.005.02.02.03</v>
          </cell>
          <cell r="F864" t="str">
            <v>OBTENCION DE LICENCIAS, ADQUISICION Y AVALUOS</v>
          </cell>
        </row>
        <row r="865">
          <cell r="E865" t="str">
            <v>2.1.2.01.01.005.02.02.04</v>
          </cell>
          <cell r="F865" t="str">
            <v>COSTOS DE TRANSPORTE</v>
          </cell>
        </row>
        <row r="866">
          <cell r="E866" t="str">
            <v>2.1.2.01.01.005.02.02.05</v>
          </cell>
          <cell r="F866" t="str">
            <v>OTROS COSTOS DE EVALUACION Y EXPLOTACION MINERA</v>
          </cell>
        </row>
        <row r="867">
          <cell r="E867" t="str">
            <v>2.1.2.01.01.005.02.03</v>
          </cell>
          <cell r="F867" t="str">
            <v>PROGRAMAS DE INFORMATICA Y BASES DE DATOS</v>
          </cell>
        </row>
        <row r="868">
          <cell r="E868" t="str">
            <v>2.1.2.01.01.005.02.03.01</v>
          </cell>
          <cell r="F868" t="str">
            <v>PROGRAMAS DE INFORMATICA</v>
          </cell>
        </row>
        <row r="869">
          <cell r="E869" t="str">
            <v>2.1.2.01.01.005.02.03.01.01</v>
          </cell>
          <cell r="F869" t="str">
            <v>PAQUETES DE SOFTWARE</v>
          </cell>
        </row>
        <row r="870">
          <cell r="E870" t="str">
            <v>2.1.2.01.01.005.02.03.01.02</v>
          </cell>
          <cell r="F870" t="str">
            <v>GASTOS DE DESARROLLO</v>
          </cell>
        </row>
        <row r="871">
          <cell r="E871" t="str">
            <v>2.1.2.01.01.005.02.03.02</v>
          </cell>
          <cell r="F871" t="str">
            <v>BASES DE DATOS</v>
          </cell>
        </row>
        <row r="872">
          <cell r="E872" t="str">
            <v>2.1.2.01.01.005.02.04</v>
          </cell>
          <cell r="F872" t="str">
            <v>ORIGINALES DE ENTRETENIMIENTO, LITERATURA Y ARTE</v>
          </cell>
        </row>
        <row r="873">
          <cell r="E873" t="str">
            <v>2.1.2.01.01.005.02.05</v>
          </cell>
          <cell r="F873" t="str">
            <v>OTROS PRODUCTOS DE PROPIEDAD INTELECTUAL</v>
          </cell>
        </row>
        <row r="874">
          <cell r="E874" t="str">
            <v>2.1.2.01.02</v>
          </cell>
          <cell r="F874" t="str">
            <v>OBJETOS DE VALOR</v>
          </cell>
        </row>
        <row r="875">
          <cell r="E875" t="str">
            <v>2.1.2.01.02.001</v>
          </cell>
          <cell r="F875" t="str">
            <v>JOYAS Y ARTICULOS CONEXOS</v>
          </cell>
        </row>
        <row r="876">
          <cell r="E876" t="str">
            <v>2.1.2.01.02.002</v>
          </cell>
          <cell r="F876" t="str">
            <v>ANTIGÃœEDADES U OTROS OBJETOS DE ARTE</v>
          </cell>
        </row>
        <row r="877">
          <cell r="E877" t="str">
            <v>2.1.2.01.02.003</v>
          </cell>
          <cell r="F877" t="str">
            <v>OTROS OBJETOS VALIOSOS</v>
          </cell>
        </row>
        <row r="878">
          <cell r="E878" t="str">
            <v>2.1.2.01.03</v>
          </cell>
          <cell r="F878" t="str">
            <v>ACTIVOS NO PRODUCIDOS</v>
          </cell>
        </row>
        <row r="879">
          <cell r="E879" t="str">
            <v>2.1.2.01.03.001</v>
          </cell>
          <cell r="F879" t="str">
            <v>TIERRAS Y TERRENOS</v>
          </cell>
        </row>
        <row r="880">
          <cell r="E880" t="str">
            <v>2.1.2.01.03.002</v>
          </cell>
          <cell r="F880" t="str">
            <v>RECURSOS BIOLOGICOS NO CULTIVADOS</v>
          </cell>
        </row>
        <row r="881">
          <cell r="E881" t="str">
            <v>2.1.2.02</v>
          </cell>
          <cell r="F881" t="str">
            <v>ADQUISICIONES DIFERENTES DE ACTIVOS</v>
          </cell>
        </row>
        <row r="882">
          <cell r="E882" t="str">
            <v>2.1.2.02.01</v>
          </cell>
          <cell r="F882" t="str">
            <v>MATERIALES Y SUMINISTROS</v>
          </cell>
        </row>
        <row r="883">
          <cell r="E883" t="str">
            <v>2.1.2.02.01.000</v>
          </cell>
          <cell r="F883" t="str">
            <v>AGRICULTURA, SILVICULTURA Y PRODUCTOS DE LA PESCA</v>
          </cell>
        </row>
        <row r="884">
          <cell r="E884" t="str">
            <v>2.1.2.02.01.001</v>
          </cell>
          <cell r="F884" t="str">
            <v>MINERALES, ELECTRICIDAD, GAS Y AGUA</v>
          </cell>
        </row>
        <row r="885">
          <cell r="E885" t="str">
            <v>2.1.2.02.01.002</v>
          </cell>
          <cell r="F885" t="str">
            <v>PRODUCTOS ALIMENTICIOS, BEBIDAS Y TABACO, TEXTILES, PRENDAS DE VESTIR Y PRODUCTOS DE CUERO</v>
          </cell>
        </row>
        <row r="886">
          <cell r="E886" t="str">
            <v>2.1.2.02.01.003</v>
          </cell>
          <cell r="F886" t="str">
            <v>OTROS BIENES TRANSPORTABLES EXCEPTO PRODUCTOS METALICOS, MAQUINARIA Y EQUIPO</v>
          </cell>
        </row>
        <row r="887">
          <cell r="E887" t="str">
            <v>2.1.2.02.01.004</v>
          </cell>
          <cell r="F887" t="str">
            <v>PRODUCTOS METALICOS Y PAQUETES DE SOFTWARE</v>
          </cell>
        </row>
        <row r="888">
          <cell r="E888" t="str">
            <v>2.1.2.02.02</v>
          </cell>
          <cell r="F888" t="str">
            <v>ADQUISICION DE SERVICIOS</v>
          </cell>
        </row>
        <row r="889">
          <cell r="E889" t="str">
            <v>2.1.2.02.02.005</v>
          </cell>
          <cell r="F889" t="str">
            <v>CONSTRUCCION Y SERVICIOS DE LA CONSTRUCCION</v>
          </cell>
        </row>
        <row r="890">
          <cell r="E890" t="str">
            <v>2.1.2.02.02.006</v>
          </cell>
          <cell r="F890" t="str">
            <v>COMERCIO Y DISTRIBUCION; ALOJAMIENTO; SERVICIOS DE SUMINISTRO DE COMIDAS Y BEBIDAS; SERVICIOS DE TRANSPORTE; Y SERVICIOS DE DISTRIBUCION DE ELECTRICIDAD, GAS Y AGUA</v>
          </cell>
        </row>
        <row r="891">
          <cell r="E891" t="str">
            <v>2.1.2.02.02.007</v>
          </cell>
          <cell r="F891" t="str">
            <v>SERVICIOS FINANCIEROS Y SERVICIOS CONEXOS; SERVICIOS INMOBILIARIOS; Y SERVICIOS DE ARRENDAMIENTO Y LEASING</v>
          </cell>
        </row>
        <row r="892">
          <cell r="E892" t="str">
            <v>2.1.2.02.02.008</v>
          </cell>
          <cell r="F892" t="str">
            <v xml:space="preserve">SERVICIOS PRESTADOS A LAS EMPRESAS Y SERVICIOS DE PRODUCCION </v>
          </cell>
        </row>
        <row r="893">
          <cell r="E893" t="str">
            <v>2.1.2.02.02.009</v>
          </cell>
          <cell r="F893" t="str">
            <v>SERVICIOS PARA LA COMUNIDAD, SOCIALES Y PERSONALES</v>
          </cell>
        </row>
        <row r="894">
          <cell r="E894" t="str">
            <v>2.1.2.02.02.010</v>
          </cell>
          <cell r="F894" t="str">
            <v>VIATICOS DE LOS FUNCIONARIOS EN COMISION</v>
          </cell>
        </row>
        <row r="895">
          <cell r="E895" t="str">
            <v>2.1.2.02.03</v>
          </cell>
          <cell r="F895" t="str">
            <v>GASTOS IMPREVISTOS</v>
          </cell>
        </row>
        <row r="896">
          <cell r="E896" t="str">
            <v>2.1.3</v>
          </cell>
          <cell r="F896" t="str">
            <v>TRANSFERENCIAS CORRIENTES</v>
          </cell>
        </row>
        <row r="897">
          <cell r="E897" t="str">
            <v>2.1.3.01</v>
          </cell>
          <cell r="F897" t="str">
            <v>SUBVENCIONES</v>
          </cell>
        </row>
        <row r="898">
          <cell r="E898" t="str">
            <v>2.1.3.01.02</v>
          </cell>
          <cell r="F898" t="str">
            <v>A EMPRESAS PUBLICAS NO FINANCIERAS</v>
          </cell>
        </row>
        <row r="899">
          <cell r="E899" t="str">
            <v>2.1.3.01.02.003</v>
          </cell>
          <cell r="F899" t="str">
            <v>SUBVENCIONES A EMPRESAS DE TRANSPORTE MASIVO</v>
          </cell>
        </row>
        <row r="900">
          <cell r="E900" t="str">
            <v>2.1.3.01.02.004</v>
          </cell>
          <cell r="F900" t="str">
            <v>SUBVENCIONES PARA SERVICIOS PUBLICOS DOMICILIARIOS DE AGUA POTABLE Y SANEAMIENTO BASICO</v>
          </cell>
        </row>
        <row r="901">
          <cell r="E901" t="str">
            <v>2.1.3.01.02.004.01</v>
          </cell>
          <cell r="F901" t="str">
            <v>SUBSIDIOS DE ACUEDUCTO</v>
          </cell>
        </row>
        <row r="902">
          <cell r="E902" t="str">
            <v>2.1.3.01.02.004.02</v>
          </cell>
          <cell r="F902" t="str">
            <v>SUBSIDIOS DE ALCANTARILLADO</v>
          </cell>
        </row>
        <row r="903">
          <cell r="E903" t="str">
            <v>2.1.3.01.02.004.03</v>
          </cell>
          <cell r="F903" t="str">
            <v>SUBSIDIOS DE ASEO</v>
          </cell>
        </row>
        <row r="904">
          <cell r="E904" t="str">
            <v>2.1.3.01.02.004.04</v>
          </cell>
          <cell r="F904" t="str">
            <v>MINIMO VITAL</v>
          </cell>
        </row>
        <row r="905">
          <cell r="E905" t="str">
            <v>2.1.3.01.02.005</v>
          </cell>
          <cell r="F905" t="str">
            <v>TRANSFERENCIAS PARA EMPRESAS SOCIALES DEL ESTADO</v>
          </cell>
        </row>
        <row r="906">
          <cell r="E906" t="str">
            <v>2.1.3.01.04</v>
          </cell>
          <cell r="F906" t="str">
            <v>A EMPRESAS PRIVADAS NO FINANCIERAS</v>
          </cell>
        </row>
        <row r="907">
          <cell r="E907" t="str">
            <v>2.1.3.01.04.001</v>
          </cell>
          <cell r="F907" t="str">
            <v>TRANSFERENCIA A LOS PROVEEDORES DE REDES Y SERVICIOS DE TELECOMUNICACIONES ART 58 DE LEY 1450 DE 2011</v>
          </cell>
        </row>
        <row r="908">
          <cell r="E908" t="str">
            <v>2.1.3.01.04.004</v>
          </cell>
          <cell r="F908" t="str">
            <v>SUBVENCIONES PARA SERVICIOS PUBLICOS DOMICILIARIOS DE AGUA POTABLE Y SANEAMIENTO BASICO</v>
          </cell>
        </row>
        <row r="909">
          <cell r="E909" t="str">
            <v>2.1.3.01.04.004.01</v>
          </cell>
          <cell r="F909" t="str">
            <v>SUBSIDIOS DE ACUEDUCTO</v>
          </cell>
        </row>
        <row r="910">
          <cell r="E910" t="str">
            <v>2.1.3.01.04.004.02</v>
          </cell>
          <cell r="F910" t="str">
            <v>SUBSIDIOS DE ALCANTARILLADO</v>
          </cell>
        </row>
        <row r="911">
          <cell r="E911" t="str">
            <v>2.1.3.01.04.004.03</v>
          </cell>
          <cell r="F911" t="str">
            <v>SUBSIDIOS DE ASEO</v>
          </cell>
        </row>
        <row r="912">
          <cell r="E912" t="str">
            <v>2.1.3.01.04.004.04</v>
          </cell>
          <cell r="F912" t="str">
            <v>MINIMO VITAL</v>
          </cell>
        </row>
        <row r="913">
          <cell r="E913" t="str">
            <v>2.1.3.01.04.005</v>
          </cell>
          <cell r="F913" t="str">
            <v>TRANSFERENCIAS A LOS ADMINISTRADORES DE INFRAESTRUCTURA PUBLICA</v>
          </cell>
        </row>
        <row r="914">
          <cell r="E914" t="str">
            <v>2.1.3.02</v>
          </cell>
          <cell r="F914" t="str">
            <v>A EMPRESAS DIFERENTE DE SUBVENCIONES</v>
          </cell>
        </row>
        <row r="915">
          <cell r="E915" t="str">
            <v>2.1.3.02.01</v>
          </cell>
          <cell r="F915" t="str">
            <v>ACTIVIDADES DE ATENCION A LA SALUD HUMANA Y DE ASISTENCIA SOCIAL</v>
          </cell>
        </row>
        <row r="916">
          <cell r="E916" t="str">
            <v>2.1.3.02.01.001</v>
          </cell>
          <cell r="F916" t="str">
            <v>CAMPANA Y CONTROL ANTITUBERCULOSIS</v>
          </cell>
        </row>
        <row r="917">
          <cell r="E917" t="str">
            <v>2.1.3.02.01.002</v>
          </cell>
          <cell r="F917" t="str">
            <v>PLAN NACIONAL DE SALUD RURAL</v>
          </cell>
        </row>
        <row r="918">
          <cell r="E918" t="str">
            <v>2.1.3.02.01.003</v>
          </cell>
          <cell r="F918" t="str">
            <v>PROGRAMA EMERGENCIA SANITARIA</v>
          </cell>
        </row>
        <row r="919">
          <cell r="E919" t="str">
            <v>2.1.3.02.01.004</v>
          </cell>
          <cell r="F919" t="str">
            <v>FINANCIACION DE BENEFICIARIOS DEL REGIMEN SUBSIDIADO EN SALUD. ART 10 LEY 1122 DE 2007</v>
          </cell>
        </row>
        <row r="920">
          <cell r="E920" t="str">
            <v>2.1.3.02.01.999</v>
          </cell>
          <cell r="F920" t="str">
            <v>TRANSFERENCIAS A EMPRESAS DEL SECTOR NO CLASIFICADAS PREVIAMENTE</v>
          </cell>
        </row>
        <row r="921">
          <cell r="E921" t="str">
            <v>2.1.3.02.02</v>
          </cell>
          <cell r="F921" t="str">
            <v>AGRICULTURA, GANADERIA, CAZA, SILVICULTURA Y PESCA</v>
          </cell>
        </row>
        <row r="922">
          <cell r="E922" t="str">
            <v>2.1.3.02.02.999</v>
          </cell>
          <cell r="F922" t="str">
            <v>TRANSFERENCIAS A EMPRESAS DEL SECTOR NO CLASIFICADAS PREVIAMENTE</v>
          </cell>
        </row>
        <row r="923">
          <cell r="E923" t="str">
            <v>2.1.3.02.03</v>
          </cell>
          <cell r="F923" t="str">
            <v>ADMINISTRACION PUBLICA Y DEFENSA, PLANES DE SEGURIDAD SOCIAL DE AFILIACION OBLIGATORIA</v>
          </cell>
        </row>
        <row r="924">
          <cell r="E924" t="str">
            <v>2.1.3.02.03.999</v>
          </cell>
          <cell r="F924" t="str">
            <v>TRANSFERENCIAS A EMPRESAS DEL SECTOR NO CLASIFICADAS PREVIAMENTE</v>
          </cell>
        </row>
        <row r="925">
          <cell r="E925" t="str">
            <v>2.1.3.02.04</v>
          </cell>
          <cell r="F925" t="str">
            <v>EDUCACION</v>
          </cell>
        </row>
        <row r="926">
          <cell r="E926" t="str">
            <v>2.1.3.02.05</v>
          </cell>
          <cell r="F926" t="str">
            <v>ACTIVIDADES FINANCIERAS Y DE SEGUROS</v>
          </cell>
        </row>
        <row r="927">
          <cell r="E927" t="str">
            <v>2.1.3.02.04.999</v>
          </cell>
          <cell r="F927" t="str">
            <v>TRANSFERENCIAS A EMPRESAS DEL SECTOR NO CLASIFICADAS PREVIAMENTE</v>
          </cell>
        </row>
        <row r="928">
          <cell r="E928" t="str">
            <v>2.1.3.02.05</v>
          </cell>
          <cell r="F928" t="str">
            <v>ACTIVIDADES DE SERVICIOS FINANCIEROS Y DE SEGUROS</v>
          </cell>
        </row>
        <row r="929">
          <cell r="E929" t="str">
            <v>2.1.3.02.05.999</v>
          </cell>
          <cell r="F929" t="str">
            <v>TRANSFERENCIAS A EMPRESAS DEL SECTOR NO CLASIFICADAS PREVIAMENTE</v>
          </cell>
        </row>
        <row r="930">
          <cell r="E930" t="str">
            <v>2.1.3.02.06</v>
          </cell>
          <cell r="F930" t="str">
            <v>INFORMACION Y COMUNICACIONES</v>
          </cell>
        </row>
        <row r="931">
          <cell r="E931" t="str">
            <v>2.1.3.02.06.999</v>
          </cell>
          <cell r="F931" t="str">
            <v>TRANSFERENCIAS A EMPRESAS DEL SECTOR NO CLASIFICADAS PREVIAMENTE</v>
          </cell>
        </row>
        <row r="932">
          <cell r="E932" t="str">
            <v>2.1.3.02.07</v>
          </cell>
          <cell r="F932" t="str">
            <v>OTRAS ACTIVIDADES DE SERVICIOS</v>
          </cell>
        </row>
        <row r="933">
          <cell r="E933" t="str">
            <v>2.1.3.02.07.999</v>
          </cell>
          <cell r="F933" t="str">
            <v>TRANSFERENCIAS A EMPRESAS DEL SECTOR NO CLASIFICADAS PREVIAMENTE</v>
          </cell>
        </row>
        <row r="934">
          <cell r="E934" t="str">
            <v>2.1.3.02.08</v>
          </cell>
          <cell r="F934" t="str">
            <v>COMERCIO AL POR MAYOR Y AL POR MENOR, REPARACION DE VEHICULOS AUTOMOTORES Y MOTOCICLETAS</v>
          </cell>
        </row>
        <row r="935">
          <cell r="E935" t="str">
            <v>2.1.3.02.08.999</v>
          </cell>
          <cell r="F935" t="str">
            <v>TRANSFERENCIAS A EMPRESAS DEL SECTOR NO CLASIFICADAS PREVIAMENTE</v>
          </cell>
        </row>
        <row r="936">
          <cell r="E936" t="str">
            <v>2.1.3.02.09</v>
          </cell>
          <cell r="F936" t="str">
            <v>DISTRIBUCION DE AGUA, EVACUACION Y TRATAMIENTO DE AGUAS RESIDUALES, GESTION DE DESECHOS Y ACTIVIDADES DE SANEAMIENTO AMBIENTAL</v>
          </cell>
        </row>
        <row r="937">
          <cell r="E937" t="str">
            <v>2.1.3.02.09.001</v>
          </cell>
          <cell r="F937" t="str">
            <v>TRANSFERENCIA A LA CORPORACION AUTONOMA REGIONAL DEL RIO GRANDE DE LA MAGDALENA - CORMAGDALENA</v>
          </cell>
        </row>
        <row r="938">
          <cell r="E938" t="str">
            <v>2.1.3.02.09.999</v>
          </cell>
          <cell r="F938" t="str">
            <v>TRANSFERENCIAS A EMPRESAS DEL SECTOR NO CLASIFICADAS PREVIAMENTE</v>
          </cell>
        </row>
        <row r="939">
          <cell r="E939" t="str">
            <v>2.1.3.02.10</v>
          </cell>
          <cell r="F939" t="str">
            <v>SUMINISTRO DE ELECTRICIDAD, GAS, VAPOR Y AIRE ACONDICIONADO</v>
          </cell>
        </row>
        <row r="940">
          <cell r="E940" t="str">
            <v>2.1.3.02.10.999</v>
          </cell>
          <cell r="F940" t="str">
            <v>TRANSFERENCIAS A EMPRESAS DEL SECTOR NO CLASIFICADAS PREVIAMENTE</v>
          </cell>
        </row>
        <row r="941">
          <cell r="E941" t="str">
            <v>2.1.3.02.11</v>
          </cell>
          <cell r="F941" t="str">
            <v>EXPLOTACION DE MINAS Y CANTERAS</v>
          </cell>
        </row>
        <row r="942">
          <cell r="E942" t="str">
            <v>2.1.3.02.11.999</v>
          </cell>
          <cell r="F942" t="str">
            <v>TRANSFERENCIAS A EMPRESAS DEL SECTOR NO CLASIFICADAS PREVIAMENTE</v>
          </cell>
        </row>
        <row r="943">
          <cell r="E943" t="str">
            <v>2.1.3.02.12</v>
          </cell>
          <cell r="F943" t="str">
            <v>INDUSTRIAS MANUFACTURERAS</v>
          </cell>
        </row>
        <row r="944">
          <cell r="E944" t="str">
            <v>2.1.3.02.12.999</v>
          </cell>
          <cell r="F944" t="str">
            <v>TRANSFERENCIAS A EMPRESAS DEL SECTOR NO CLASIFICADAS PREVIAMENTE</v>
          </cell>
        </row>
        <row r="945">
          <cell r="E945" t="str">
            <v>2.1.3.02.13</v>
          </cell>
          <cell r="F945" t="str">
            <v>TRANSPORTE Y ALMACENAMIENTO</v>
          </cell>
        </row>
        <row r="946">
          <cell r="E946" t="str">
            <v>2.1.3.02.13.999</v>
          </cell>
          <cell r="F946" t="str">
            <v>TRANSFERENCIAS A EMPRESAS DEL SECTOR NO CLASIFICADAS PREVIAMENTE</v>
          </cell>
        </row>
        <row r="947">
          <cell r="E947" t="str">
            <v>2.1.3.02.14</v>
          </cell>
          <cell r="F947" t="str">
            <v>ALOJAMIENTO Y SERVICIOS DE COMIDA</v>
          </cell>
        </row>
        <row r="948">
          <cell r="E948" t="str">
            <v>2.1.3.02.14.999</v>
          </cell>
          <cell r="F948" t="str">
            <v>TRANSFERENCIAS A EMPRESAS DEL SECTOR NO CLASIFICADAS PREVIAMENTE</v>
          </cell>
        </row>
        <row r="949">
          <cell r="E949" t="str">
            <v>2.1.3.02.15</v>
          </cell>
          <cell r="F949" t="str">
            <v>ACTIVIDADES INMOBILIARIAS</v>
          </cell>
        </row>
        <row r="950">
          <cell r="E950" t="str">
            <v>2.1.3.02.15.999</v>
          </cell>
          <cell r="F950" t="str">
            <v>TRANSFERENCIAS A EMPRESAS DEL SECTOR NO CLASIFICADAS PREVIAMENTE</v>
          </cell>
        </row>
        <row r="951">
          <cell r="E951" t="str">
            <v>2.1.3.02.16</v>
          </cell>
          <cell r="F951" t="str">
            <v xml:space="preserve">ACTIVIDADES PROFESIONALES, CIENTIFICAS Y TECNICAS </v>
          </cell>
        </row>
        <row r="952">
          <cell r="E952" t="str">
            <v>2.1.3.02.16.999</v>
          </cell>
          <cell r="F952" t="str">
            <v>TRANSFERENCIAS A EMPRESAS DEL SECTOR NO CLASIFICADAS PREVIAMENTE</v>
          </cell>
        </row>
        <row r="953">
          <cell r="E953" t="str">
            <v>2.1.3.02.17</v>
          </cell>
          <cell r="F953" t="str">
            <v>ACTIVIDADES DE SERVICIOS ADMINISTRATIVOS Y DE APOYO</v>
          </cell>
        </row>
        <row r="954">
          <cell r="E954" t="str">
            <v>2.1.3.02.17.999</v>
          </cell>
          <cell r="F954" t="str">
            <v>TRANSFERENCIAS A EMPRESAS DEL SECTOR NO CLASIFICADAS PREVIAMENTE</v>
          </cell>
        </row>
        <row r="955">
          <cell r="E955" t="str">
            <v>2.1.3.02.18</v>
          </cell>
          <cell r="F955" t="str">
            <v>ACTIVIDADES ARTISTICAS, DE ENTRETENIMIENTO Y RECREACION</v>
          </cell>
        </row>
        <row r="956">
          <cell r="E956" t="str">
            <v>2.1.3.02.18.999</v>
          </cell>
          <cell r="F956" t="str">
            <v>TRANSFERENCIAS A EMPRESAS DEL SECTOR NO CLASIFICADAS PREVIAMENTE</v>
          </cell>
        </row>
        <row r="957">
          <cell r="E957" t="str">
            <v>2.1.3.03</v>
          </cell>
          <cell r="F957" t="str">
            <v>A GOBIERNOSY ORGANIZACIONES INTERNACIONALES</v>
          </cell>
        </row>
        <row r="958">
          <cell r="E958" t="str">
            <v>2.1.3.03.02</v>
          </cell>
          <cell r="F958" t="str">
            <v xml:space="preserve">A ORGANIZACIONES INTERNACIONALES </v>
          </cell>
        </row>
        <row r="959">
          <cell r="E959" t="str">
            <v>2.1.3.03.02.010</v>
          </cell>
          <cell r="F959" t="str">
            <v>OLACEFS LEY 46 DE 1981</v>
          </cell>
        </row>
        <row r="960">
          <cell r="E960" t="str">
            <v>2.1.3.03.02.010.01</v>
          </cell>
          <cell r="F960" t="str">
            <v>MEMBRESIAS</v>
          </cell>
        </row>
        <row r="961">
          <cell r="E961" t="str">
            <v>2.1.3.03.02.010.02</v>
          </cell>
          <cell r="F961" t="str">
            <v>DISTINTAS A MEMBRESIAS</v>
          </cell>
        </row>
        <row r="962">
          <cell r="E962" t="str">
            <v>2.1.3.03.02.146</v>
          </cell>
          <cell r="F962" t="str">
            <v>CENTRO IBEROAMERICANO DE DESARROLLO ESTRATEGICO URBANO Â€“ CIDEU</v>
          </cell>
        </row>
        <row r="963">
          <cell r="E963" t="str">
            <v>2.1.3.03.02.146.01</v>
          </cell>
          <cell r="F963" t="str">
            <v>MEMBRESIAS</v>
          </cell>
        </row>
        <row r="964">
          <cell r="E964" t="str">
            <v>2.1.3.03.02.146.02</v>
          </cell>
          <cell r="F964" t="str">
            <v>DISTINTAS A MEMBRESIAS</v>
          </cell>
        </row>
        <row r="965">
          <cell r="E965" t="str">
            <v>2.1.3.03.02.147</v>
          </cell>
          <cell r="F965" t="str">
            <v>ASOCIACION MUNDIAL DE GRANDES METROPOLIS Â€“ METROPOLIS</v>
          </cell>
        </row>
        <row r="966">
          <cell r="E966" t="str">
            <v>2.1.3.03.02.147.01</v>
          </cell>
          <cell r="F966" t="str">
            <v>MEMBRESIAS</v>
          </cell>
        </row>
        <row r="967">
          <cell r="E967" t="str">
            <v>2.1.3.03.02.147.02</v>
          </cell>
          <cell r="F967" t="str">
            <v>DISTINTAS A MEMBRESIAS</v>
          </cell>
        </row>
        <row r="968">
          <cell r="E968" t="str">
            <v>2.1.3.03.02.148</v>
          </cell>
          <cell r="F968" t="str">
            <v xml:space="preserve">ADVENTURE TRAVEL TRADE ASSOCIATION - ATTA </v>
          </cell>
        </row>
        <row r="969">
          <cell r="E969" t="str">
            <v>2.1.3.03.02.148.01</v>
          </cell>
          <cell r="F969" t="str">
            <v>MEMBRESIAS</v>
          </cell>
        </row>
        <row r="970">
          <cell r="E970" t="str">
            <v>2.1.3.03.02.148.02</v>
          </cell>
          <cell r="F970" t="str">
            <v>DISTINTAS A MEMBRESIAS</v>
          </cell>
        </row>
        <row r="971">
          <cell r="E971" t="str">
            <v>2.1.3.03.02.149</v>
          </cell>
          <cell r="F971" t="str">
            <v>ASSOCIATION OF BRITISH TRAVEL AGENTS - ABTA</v>
          </cell>
        </row>
        <row r="972">
          <cell r="E972" t="str">
            <v>2.1.3.03.02.149.01</v>
          </cell>
          <cell r="F972" t="str">
            <v>MEMBRESIAS</v>
          </cell>
        </row>
        <row r="973">
          <cell r="E973" t="str">
            <v>2.1.3.03.02.149.02</v>
          </cell>
          <cell r="F973" t="str">
            <v>DISTINTAS A MEMBRESIAS</v>
          </cell>
        </row>
        <row r="974">
          <cell r="E974" t="str">
            <v>2.1.3.03.02.150</v>
          </cell>
          <cell r="F974" t="str">
            <v>UNITED STATES TOUR OPERATORS ASSOCIATION - USTOA</v>
          </cell>
        </row>
        <row r="975">
          <cell r="E975" t="str">
            <v>2.1.3.03.02.150.01</v>
          </cell>
          <cell r="F975" t="str">
            <v>MEMBRESIAS</v>
          </cell>
        </row>
        <row r="976">
          <cell r="E976" t="str">
            <v>2.1.3.03.02.150.02</v>
          </cell>
          <cell r="F976" t="str">
            <v>DISTINTAS A MEMBRESIAS</v>
          </cell>
        </row>
        <row r="977">
          <cell r="E977" t="str">
            <v>2.1.3.03.02.151</v>
          </cell>
          <cell r="F977" t="str">
            <v>INTERNATIONAL CONGRESS AND CONVENTION ASSOCIATION - ICCA</v>
          </cell>
        </row>
        <row r="978">
          <cell r="E978" t="str">
            <v>2.1.3.03.02.151.01</v>
          </cell>
          <cell r="F978" t="str">
            <v>MEMBRESIAS</v>
          </cell>
        </row>
        <row r="979">
          <cell r="E979" t="str">
            <v>2.1.3.03.02.151.02</v>
          </cell>
          <cell r="F979" t="str">
            <v>DISTINTAS A MEMBRESIAS</v>
          </cell>
        </row>
        <row r="980">
          <cell r="E980" t="str">
            <v>2.1.3.03.02.152</v>
          </cell>
          <cell r="F980" t="str">
            <v>INTERNATIONAL SOCIETY OF PERFORMING ARTS - ISPA</v>
          </cell>
        </row>
        <row r="981">
          <cell r="E981" t="str">
            <v>2.1.3.03.02.152.01</v>
          </cell>
          <cell r="F981" t="str">
            <v>MEMBRESIAS</v>
          </cell>
        </row>
        <row r="982">
          <cell r="E982" t="str">
            <v>2.1.3.03.02.152.02</v>
          </cell>
          <cell r="F982" t="str">
            <v>DISTINTAS A MEMBRESIAS</v>
          </cell>
        </row>
        <row r="983">
          <cell r="E983" t="str">
            <v>2.1.3.03.02.153</v>
          </cell>
          <cell r="F983" t="str">
            <v>ORGANIZACION MUNDIAL DE CIUDADES Y GOBIERNOS LOCALES UNIDOS - OMCGLU</v>
          </cell>
        </row>
        <row r="984">
          <cell r="E984" t="str">
            <v>2.1.3.03.02.153.01</v>
          </cell>
          <cell r="F984" t="str">
            <v>MEMBRESIAS</v>
          </cell>
        </row>
        <row r="985">
          <cell r="E985" t="str">
            <v>2.1.3.03.02.153.02</v>
          </cell>
          <cell r="F985" t="str">
            <v>DISTINTAS A MEMBRESIAS</v>
          </cell>
        </row>
        <row r="986">
          <cell r="E986" t="str">
            <v>2.1.3.03.02.154</v>
          </cell>
          <cell r="F986" t="str">
            <v>ASOCIACION AMERICA, EUROPA DE REGIONES Y CIUDADES - AERYC</v>
          </cell>
        </row>
        <row r="987">
          <cell r="E987" t="str">
            <v>2.1.3.03.02.154.01</v>
          </cell>
          <cell r="F987" t="str">
            <v>MEMBRESIAS</v>
          </cell>
        </row>
        <row r="988">
          <cell r="E988" t="str">
            <v>2.1.3.03.02.154.02</v>
          </cell>
          <cell r="F988" t="str">
            <v>DISTINTAS A MEMBRESIAS</v>
          </cell>
        </row>
        <row r="989">
          <cell r="E989" t="str">
            <v>2.1.3.03.03</v>
          </cell>
          <cell r="F989" t="str">
            <v>A OTRAS ORGANIZACIONES INTERNACIONALES</v>
          </cell>
        </row>
        <row r="990">
          <cell r="E990" t="str">
            <v>2.1.3.03.03.01</v>
          </cell>
          <cell r="F990" t="str">
            <v>MEMBRESIAS</v>
          </cell>
        </row>
        <row r="991">
          <cell r="E991" t="str">
            <v>2.1.3.03.03.02</v>
          </cell>
          <cell r="F991" t="str">
            <v>DISTINTAS A MEMBRESIAS</v>
          </cell>
        </row>
        <row r="992">
          <cell r="E992" t="str">
            <v>2.1.3.04</v>
          </cell>
          <cell r="F992" t="str">
            <v>A ORGANIZACIONES NACIONALES</v>
          </cell>
        </row>
        <row r="993">
          <cell r="E993" t="str">
            <v>2.1.3.04.01</v>
          </cell>
          <cell r="F993" t="str">
            <v>FEDERACION NACIONAL DE DEPARTAMENTOS</v>
          </cell>
        </row>
        <row r="994">
          <cell r="E994" t="str">
            <v>2.1.3.04.01.001</v>
          </cell>
          <cell r="F994" t="str">
            <v>MEMBRESIAS</v>
          </cell>
        </row>
        <row r="995">
          <cell r="E995" t="str">
            <v>2.1.3.04.01.002</v>
          </cell>
          <cell r="F995" t="str">
            <v>DISTINTAS A MEMBRESIAS</v>
          </cell>
        </row>
        <row r="996">
          <cell r="E996" t="str">
            <v>2.1.3.04.02</v>
          </cell>
          <cell r="F996" t="str">
            <v>FEDERACION NACIONAL DE MUNICIPIOS</v>
          </cell>
        </row>
        <row r="997">
          <cell r="E997" t="str">
            <v>2.1.3.04.02.001</v>
          </cell>
          <cell r="F997" t="str">
            <v>MEMBRESIAS</v>
          </cell>
        </row>
        <row r="998">
          <cell r="E998" t="str">
            <v>2.1.3.04.02.002</v>
          </cell>
          <cell r="F998" t="str">
            <v>DISTINTAS A MEMBRESIAS</v>
          </cell>
        </row>
        <row r="999">
          <cell r="E999" t="str">
            <v>2.1.3.04.04</v>
          </cell>
          <cell r="F999" t="str">
            <v>ASOCIACION COLOMBIANA DE CIUDADES CAPITALES</v>
          </cell>
        </row>
        <row r="1000">
          <cell r="E1000" t="str">
            <v>2.1.3.04.04.001</v>
          </cell>
          <cell r="F1000" t="str">
            <v>MEMBRESIAS</v>
          </cell>
        </row>
        <row r="1001">
          <cell r="E1001" t="str">
            <v>2.1.3.04.04.002</v>
          </cell>
          <cell r="F1001" t="str">
            <v>DISTINTAS A MEMBRESIAS</v>
          </cell>
        </row>
        <row r="1002">
          <cell r="E1002" t="str">
            <v>2.1.3.04.05</v>
          </cell>
          <cell r="F1002" t="str">
            <v>A OTRAS ORGANIZACIONES NACIONALES</v>
          </cell>
        </row>
        <row r="1003">
          <cell r="E1003" t="str">
            <v>2.1.3.04.05.001</v>
          </cell>
          <cell r="F1003" t="str">
            <v>MEMBRESIAS</v>
          </cell>
        </row>
        <row r="1004">
          <cell r="E1004" t="str">
            <v>2.1.3.04.05.002</v>
          </cell>
          <cell r="F1004" t="str">
            <v>DISTINTAS A MEMBRESIAS</v>
          </cell>
        </row>
        <row r="1005">
          <cell r="E1005" t="str">
            <v>2.1.3.05</v>
          </cell>
          <cell r="F1005" t="str">
            <v>A ENTIDADES DEL GOBIERNO</v>
          </cell>
        </row>
        <row r="1006">
          <cell r="E1006" t="str">
            <v>2.1.3.05.01.054</v>
          </cell>
          <cell r="F1006" t="str">
            <v>PAGOS BENEFICIARIOS FUNDACION SAN JUAN DE DIOS DERIVADOS DEL FALLO SU-484 2008 CORTE CONSTITUCIONAL</v>
          </cell>
        </row>
        <row r="1007">
          <cell r="E1007" t="str">
            <v>2.1.3.05.01.061</v>
          </cell>
          <cell r="F1007" t="str">
            <v>ADMINISTRACION, FUNCIONAMIENTO E INFRAESTRUCTURA DEL REGISTRO NACIONAL DE MEDIDAS CORRECTIVAS</v>
          </cell>
        </row>
        <row r="1008">
          <cell r="E1008" t="str">
            <v>2.1.3.05.01.063</v>
          </cell>
          <cell r="F1008" t="str">
            <v>TRANSFERENCIA A LA POLICIA NACIONAL POR MULTAS CODIGO NACIONAL DE SEGURIDAD Y CONVIVENCIA</v>
          </cell>
        </row>
        <row r="1009">
          <cell r="E1009" t="str">
            <v>2.1.3.05.01.064</v>
          </cell>
          <cell r="F1009" t="str">
            <v>DEVOLUCION DE APORTES A LA NACION</v>
          </cell>
        </row>
        <row r="1010">
          <cell r="E1010" t="str">
            <v>2.1.3.05.01.067</v>
          </cell>
          <cell r="F1010" t="str">
            <v>SERVICIO DE POLICIA EN MODALIDAD DE VIGILANCIA</v>
          </cell>
        </row>
        <row r="1011">
          <cell r="E1011" t="str">
            <v>2.1.3.05.01.068</v>
          </cell>
          <cell r="F1011" t="str">
            <v>ADMINISTRACION, FUNCIONAMIENTO E INFRAESTRUCTURA DEL SISTEMA UNICO DE INFORMACION DE RECAUDO, REGISTRO Y TRANSACCION DE MULTAS DEL CODIGO NACIONAL DE SEGURIDAD Y CONVIVENCIA CIUDADANA</v>
          </cell>
        </row>
        <row r="1012">
          <cell r="E1012" t="str">
            <v>2.1.3.05.02</v>
          </cell>
          <cell r="F1012" t="str">
            <v>SISTEMA GENERAL DE PARTICIPACIONES</v>
          </cell>
        </row>
        <row r="1013">
          <cell r="E1013" t="str">
            <v>2.1.3.05.02.001</v>
          </cell>
          <cell r="F1013" t="str">
            <v>PARTICIPACION PARA EDUCACION</v>
          </cell>
        </row>
        <row r="1014">
          <cell r="E1014" t="str">
            <v>2.1.3.05.02.001.02</v>
          </cell>
          <cell r="F1014" t="str">
            <v xml:space="preserve">CANCELACION DE PRESTACIONES SOCIALES DEL MAGISTERIO </v>
          </cell>
        </row>
        <row r="1015">
          <cell r="E1015" t="str">
            <v>2.1.3.05.04</v>
          </cell>
          <cell r="F1015" t="str">
            <v>PARTICIPACIONES DISTINTAS DEL SGP</v>
          </cell>
        </row>
        <row r="1016">
          <cell r="E1016" t="str">
            <v>2.1.3.05.04.001</v>
          </cell>
          <cell r="F1016" t="str">
            <v>PARTICIPACIONES DE IMPUESTOS</v>
          </cell>
        </row>
        <row r="1017">
          <cell r="E1017" t="str">
            <v>2.1.3.05.04.001.02</v>
          </cell>
          <cell r="F1017" t="str">
            <v>PARTICIPACION DEL IMPUESTO SOBRE VEHICULOS AUTOMOTORES</v>
          </cell>
        </row>
        <row r="1018">
          <cell r="E1018" t="str">
            <v>2.1.3.05.04.001.03</v>
          </cell>
          <cell r="F1018" t="str">
            <v>PARTICIPACION PROVIDENCIA</v>
          </cell>
        </row>
        <row r="1019">
          <cell r="E1019" t="str">
            <v>2.1.3.05.04.001.04</v>
          </cell>
          <cell r="F1019" t="str">
            <v>PARTICIPACION DE LA SOBRETASA AL CONSUMO DE CIGARRILLOS Y TABACO ELABORADO</v>
          </cell>
        </row>
        <row r="1020">
          <cell r="E1020" t="str">
            <v>2.1.3.05.04.001.05</v>
          </cell>
          <cell r="F1020" t="str">
            <v xml:space="preserve">PARTICIPACION DEL IMPUESTO DE REGISTRO </v>
          </cell>
        </row>
        <row r="1021">
          <cell r="E1021" t="str">
            <v>2.1.3.05.04.001.06</v>
          </cell>
          <cell r="F1021" t="str">
            <v>PARTICIPACION DEL IMPUESTO ADICIONAL DEL 10% A LAS CAJETILLAS DE CIGARRILLOS NACIONALES</v>
          </cell>
        </row>
        <row r="1022">
          <cell r="E1022" t="str">
            <v>2.1.3.05.04.001.07</v>
          </cell>
          <cell r="F1022" t="str">
            <v xml:space="preserve">PARTICIPACION DEL IMPUESTO AL CONSUMO DE CIGARRILLOS Y TABACO </v>
          </cell>
        </row>
        <row r="1023">
          <cell r="E1023" t="str">
            <v>2.1.3.05.04.001.08</v>
          </cell>
          <cell r="F1023" t="str">
            <v>PARTICIPACION DEL IMPUESTO AL DEGÃœELLO DE GANADO MAYOR EN LOS TERMINOS QUE LO DEFINA LA ORDENANZA</v>
          </cell>
        </row>
        <row r="1024">
          <cell r="E1024" t="str">
            <v>2.1.3.05.04.001.13</v>
          </cell>
          <cell r="F1024" t="str">
            <v>PARTICIPACION DE LA SOBRETASA AMBIENTAL</v>
          </cell>
        </row>
        <row r="1025">
          <cell r="E1025" t="str">
            <v>2.1.3.05.04.001.13.01</v>
          </cell>
          <cell r="F1025" t="str">
            <v>TRANSFERENCIA DE LA SOBRETASA AMBIENTAL A LAS CORPORACIONES AUTONOMAS REGIONALES</v>
          </cell>
        </row>
        <row r="1026">
          <cell r="E1026" t="str">
            <v>2.1.3.05.04.001.13.02</v>
          </cell>
          <cell r="F1026" t="str">
            <v>TRANSFERENCIA DE LA SOBRETASA AMBIENTAL A LAS AREAS METROPOLITANAS</v>
          </cell>
        </row>
        <row r="1027">
          <cell r="E1027" t="str">
            <v>2.1.3.05.04.001.14</v>
          </cell>
          <cell r="F1027" t="str">
            <v>PARTICIPACION SOBRETASA A LA GASOLINA - FONDO SUBSIDIO SOBRETASA A LA GASOLINA</v>
          </cell>
        </row>
        <row r="1028">
          <cell r="E1028" t="str">
            <v>2.1.3.05.04.001.15</v>
          </cell>
          <cell r="F1028" t="str">
            <v>PARTICIPACION AMBIENTAL DEL RECAUDO DEL IMPUESTO PREDIAL</v>
          </cell>
        </row>
        <row r="1029">
          <cell r="E1029" t="str">
            <v>2.1.3.05.04.001.16</v>
          </cell>
          <cell r="F1029" t="str">
            <v>PARTICIPACION EN ESTAMPILLAS</v>
          </cell>
        </row>
        <row r="1030">
          <cell r="E1030" t="str">
            <v>2.1.3.05.04.002</v>
          </cell>
          <cell r="F1030" t="str">
            <v>PARTICIPACIONES DE CONTRIBUCIONES</v>
          </cell>
        </row>
        <row r="1031">
          <cell r="E1031" t="str">
            <v>2.1.3.05.04.002.01</v>
          </cell>
          <cell r="F1031" t="str">
            <v>PARTICIPACION DE APORTES SOLIDARIOS O CONTRIBUCIONES DE SOLIDARIDAD DE SERVICIOS PUBLICOS</v>
          </cell>
        </row>
        <row r="1032">
          <cell r="E1032" t="str">
            <v>2.1.3.05.04.003</v>
          </cell>
          <cell r="F1032" t="str">
            <v>PARTICIPACIONES DE MULTAS, SANCIONES E INTERESES MORATORIOS</v>
          </cell>
        </row>
        <row r="1033">
          <cell r="E1033" t="str">
            <v>2.1.3.05.04.003.01</v>
          </cell>
          <cell r="F1033" t="str">
            <v>PARTICIPACION DE SANCIONES DEL IMPUESTO SOBRE VEHICULOS AUTOMOTORES</v>
          </cell>
        </row>
        <row r="1034">
          <cell r="E1034" t="str">
            <v>2.1.3.05.04.003.02</v>
          </cell>
          <cell r="F1034" t="str">
            <v>PARTICIPACION DE INTERESES DE MORA SOBRE EL IMPUESTO SOBRE VEHICULOS AUTOMOTORES</v>
          </cell>
        </row>
        <row r="1035">
          <cell r="E1035" t="str">
            <v>2.1.3.05.04.003.03</v>
          </cell>
          <cell r="F1035" t="str">
            <v>PARTICIPACION DE INTERESES DE MORA SOBRE LA SOBRETASA AMBIENTAL</v>
          </cell>
        </row>
        <row r="1036">
          <cell r="E1036" t="str">
            <v>2.1.3.05.07</v>
          </cell>
          <cell r="F1036" t="str">
            <v xml:space="preserve">A ENTIDADES TERRITORIALES DISTINTAS DE COMPENSACIONES Y PARTICIPACIONES </v>
          </cell>
        </row>
        <row r="1037">
          <cell r="E1037" t="str">
            <v>2.1.3.05.07.001</v>
          </cell>
          <cell r="F1037" t="str">
            <v>APOYO A PROGRAMAS DE DESARROLLO DE LA SALUD LEY 100 DE 1993</v>
          </cell>
        </row>
        <row r="1038">
          <cell r="E1038" t="str">
            <v>2.1.3.05.07.002</v>
          </cell>
          <cell r="F1038" t="str">
            <v>ASISTENCIA ANCIANOS, NIÃ‘OS ADOPTIVOS Y POBLACION DESPROTEGIDA LEY 1251 DE 2002</v>
          </cell>
        </row>
        <row r="1039">
          <cell r="E1039" t="str">
            <v>2.1.3.05.07.013</v>
          </cell>
          <cell r="F1039" t="str">
            <v>TRANSFERIR A LAS ENTIDADES TERRITORIALES PARA APOYAR LA OPERACION DEL PROGRAMA DE ALIMENTACION ESCOLAR LEY 1530 DEL 2012</v>
          </cell>
        </row>
        <row r="1040">
          <cell r="E1040" t="str">
            <v>2.1.3.05.07.015</v>
          </cell>
          <cell r="F1040" t="str">
            <v>SEGUIMIENTO, ACTUALIZACION DE CALCULOS ACTUARIALES, DISEÃ‘O DE ADMON. FINANCIERA DEL PASIVO PENSIONAL DE LAS ENTIDADES TERRITORIALES ARTICULO 48 DE LA LEY 863 DEL 2003</v>
          </cell>
        </row>
        <row r="1041">
          <cell r="E1041" t="str">
            <v>2.1.3.05.07.038</v>
          </cell>
          <cell r="F1041" t="str">
            <v>APOYO PARA EL DESARROLLO DE LAS ACTIVIDADES DE DOCENCIA, INVESTIGACION O EXTENSION</v>
          </cell>
        </row>
        <row r="1042">
          <cell r="E1042" t="str">
            <v>2.1.3.05.07.039</v>
          </cell>
          <cell r="F1042" t="str">
            <v>TRANSFERENCIA A FONDOS TERRITORIALES DE MITIGACION DEL RIESGO</v>
          </cell>
        </row>
        <row r="1043">
          <cell r="E1043" t="str">
            <v>2.1.3.05.09</v>
          </cell>
          <cell r="F1043" t="str">
            <v>A OTRAS ENTIDADES DEL GOBIERNO GENERAL</v>
          </cell>
        </row>
        <row r="1044">
          <cell r="E1044" t="str">
            <v>2.1.3.05.09.001</v>
          </cell>
          <cell r="F1044" t="str">
            <v>TRANSFERENCIAS BIENESTAR UNIVERSITARIO LEY 30 DE 1992</v>
          </cell>
        </row>
        <row r="1045">
          <cell r="E1045" t="str">
            <v>2.1.3.05.09.004</v>
          </cell>
          <cell r="F1045" t="str">
            <v>TRANSFERENCIAS DE EXCEDENTES FINANCIEROS DEL EOP</v>
          </cell>
        </row>
        <row r="1046">
          <cell r="E1046" t="str">
            <v>2.1.3.05.09.009</v>
          </cell>
          <cell r="F1046" t="str">
            <v>TRANSFERENCIA FONDO DE DESARROLLO DE LA EDUCACION SUPERIOR FODESEP - ARTICULO 91 LEY 30 DE 1992</v>
          </cell>
        </row>
        <row r="1047">
          <cell r="E1047" t="str">
            <v>2.1.3.05.09.014</v>
          </cell>
          <cell r="F1047" t="str">
            <v>A INSTITUTOS DE INVESTIGACION LEY 99 DE 1993</v>
          </cell>
        </row>
        <row r="1048">
          <cell r="E1048" t="str">
            <v>2.1.3.05.09.015</v>
          </cell>
          <cell r="F1048" t="str">
            <v>A UNIVERSIDADES PARA FUNCIONAMIENTO LEY 30 DE 1992 ARTICULO 86</v>
          </cell>
        </row>
        <row r="1049">
          <cell r="E1049" t="str">
            <v>2.1.3.05.09.016</v>
          </cell>
          <cell r="F1049" t="str">
            <v>TRIBUNALES DE ETICA MEDICA, ODONTOLOGIA Y ENFERMERIA</v>
          </cell>
        </row>
        <row r="1050">
          <cell r="E1050" t="str">
            <v>2.1.3.05.09.028</v>
          </cell>
          <cell r="F1050" t="str">
            <v>AJUSTE IPC VIGENCIAS ANTERIORES - UNIVERSIDADES</v>
          </cell>
        </row>
        <row r="1051">
          <cell r="E1051" t="str">
            <v>2.1.3.05.09.034</v>
          </cell>
          <cell r="F1051" t="str">
            <v>UNIDADES TECNOLOGICAS DE SANTANDER</v>
          </cell>
        </row>
        <row r="1052">
          <cell r="E1052" t="str">
            <v>2.1.3.05.09.035</v>
          </cell>
          <cell r="F1052" t="str">
            <v>INSTITUCION UNIVERSITARIA ANTONIO JOSE CAMACHO-UNIAJC</v>
          </cell>
        </row>
        <row r="1053">
          <cell r="E1053" t="str">
            <v>2.1.3.05.09.036</v>
          </cell>
          <cell r="F1053" t="str">
            <v>INSTITUCION UNIVERSITARIA DE ENVIGADO</v>
          </cell>
        </row>
        <row r="1054">
          <cell r="E1054" t="str">
            <v>2.1.3.05.09.037</v>
          </cell>
          <cell r="F1054" t="str">
            <v>INSTITUCION UNIVERSITARIA BELLAS ARTES Y CIENCIAS DE BOLIVAR</v>
          </cell>
        </row>
        <row r="1055">
          <cell r="E1055" t="str">
            <v>2.1.3.05.09.038</v>
          </cell>
          <cell r="F1055" t="str">
            <v>ESCUELA SUPERIOR TECNOLOGICA DE ARTES DEBORA ARANGO</v>
          </cell>
        </row>
        <row r="1056">
          <cell r="E1056" t="str">
            <v>2.1.3.05.09.039</v>
          </cell>
          <cell r="F1056" t="str">
            <v>INSTITUTO DEPARTAMENTAL DE BELLAS ARTES</v>
          </cell>
        </row>
        <row r="1057">
          <cell r="E1057" t="str">
            <v>2.1.3.05.09.040</v>
          </cell>
          <cell r="F1057" t="str">
            <v>POLITECNICO COLOMBIANO JAIME ISAZA CADAVID</v>
          </cell>
        </row>
        <row r="1058">
          <cell r="E1058" t="str">
            <v>2.1.3.05.09.041</v>
          </cell>
          <cell r="F1058" t="str">
            <v>TECNOLOGICO DE ANTIOQUIA</v>
          </cell>
        </row>
        <row r="1059">
          <cell r="E1059" t="str">
            <v>2.1.3.05.09.042</v>
          </cell>
          <cell r="F1059" t="str">
            <v>ESCUELA NACIONAL DEL DEPORTE - ART. 51 DECRETO 2845 DE 1984</v>
          </cell>
        </row>
        <row r="1060">
          <cell r="E1060" t="str">
            <v>2.1.3.05.09.045</v>
          </cell>
          <cell r="F1060" t="str">
            <v>ASEGURAMIENTO EN SALUD , RECLAMACIONES EN SALUD Y SERVICIOS INTEGRALES DE SALUD</v>
          </cell>
        </row>
        <row r="1061">
          <cell r="E1061" t="str">
            <v>2.1.3.05.09.048</v>
          </cell>
          <cell r="F1061" t="str">
            <v>ASEGURAMIENTO EN SALUD - ENTIDADES TERRITORIALES - IMPUESTO AL CONSUMO DE LICORES</v>
          </cell>
        </row>
        <row r="1062">
          <cell r="E1062" t="str">
            <v>2.1.3.05.09.050</v>
          </cell>
          <cell r="F1062" t="str">
            <v xml:space="preserve">A INSTITUTOS TECNICOS, TECNOLOGICOS Y COLEGIOS MAYORES - DECRETO 1052 DE 2006 </v>
          </cell>
        </row>
        <row r="1063">
          <cell r="E1063" t="str">
            <v>2.1.3.05.09.052</v>
          </cell>
          <cell r="F1063" t="str">
            <v>RECURSOS PARA TRANSFERIR A INSTITUCIONES DE EDUCACION SUPERIOR PUBLICAS - ARTICULO 142 DE LA LEY 1819 DE 2016</v>
          </cell>
        </row>
        <row r="1064">
          <cell r="E1064" t="str">
            <v>2.1.3.05.09.053</v>
          </cell>
          <cell r="F1064" t="str">
            <v>FONDOS DE SERVICIOS EDUCATIVOS DE LAS INSTITUCIONES DE PREESCOLAR, BASICA Y MEDIA</v>
          </cell>
        </row>
        <row r="1065">
          <cell r="E1065" t="str">
            <v>2.1.3.05.09.054</v>
          </cell>
          <cell r="F1065" t="str">
            <v>A ESTABLECIMIENTOS PUBLICOS Y UNIDADES ADMINISTRATIVAS ESPECIALES</v>
          </cell>
        </row>
        <row r="1066">
          <cell r="E1066" t="str">
            <v>2.1.3.05.09.055</v>
          </cell>
          <cell r="F1066" t="str">
            <v>APOYO PARA EL DESARROLLO DE LAS ACTIVIDADES DE DOCENCIA, INVESTIGACION O EXTENSION</v>
          </cell>
        </row>
        <row r="1067">
          <cell r="E1067" t="str">
            <v>2.1.3.05.09.056</v>
          </cell>
          <cell r="F1067" t="str">
            <v>FONDO DE INVESTIGACION EN SALUD</v>
          </cell>
        </row>
        <row r="1068">
          <cell r="E1068" t="str">
            <v>2.1.3.05.09.060</v>
          </cell>
          <cell r="F1068" t="str">
            <v>TRANSFERENCIAS A FONDOS DE DESARROLLO LOCAL</v>
          </cell>
        </row>
        <row r="1069">
          <cell r="E1069" t="str">
            <v>2.1.3.05.09.099</v>
          </cell>
          <cell r="F1069" t="str">
            <v>APORTES A ESTABLECIMIENTOS PUBLICOS Y UNIDADES ADMINISTRATIVAS ESPECIALES</v>
          </cell>
        </row>
        <row r="1070">
          <cell r="E1070" t="str">
            <v>2.1.3.06</v>
          </cell>
          <cell r="F1070" t="str">
            <v>BECAS Y OTROS BENEFICIOS DE EDUCACION</v>
          </cell>
        </row>
        <row r="1071">
          <cell r="E1071" t="str">
            <v>2.1.3.06.01</v>
          </cell>
          <cell r="F1071" t="str">
            <v>CREDITOS EDUCATIVOS DE EXCELENCIA</v>
          </cell>
        </row>
        <row r="1072">
          <cell r="E1072" t="str">
            <v>2.1.3.06.02</v>
          </cell>
          <cell r="F1072" t="str">
            <v>TRANSFERENCIA CONVENIOS ICETEX</v>
          </cell>
        </row>
        <row r="1073">
          <cell r="E1073" t="str">
            <v>2.1.3.06.03</v>
          </cell>
          <cell r="F1073" t="str">
            <v>BENEFICIOS EDUCATIVOS A LA COMUNIDAD UNIVERSITARIA</v>
          </cell>
        </row>
        <row r="1074">
          <cell r="E1074" t="str">
            <v>2.1.3.07</v>
          </cell>
          <cell r="F1074" t="str">
            <v>PRESTACIONES PARA CUBRIR RIESGOS SOCIALES</v>
          </cell>
        </row>
        <row r="1075">
          <cell r="E1075" t="str">
            <v>2.1.3.07.01</v>
          </cell>
          <cell r="F1075" t="str">
            <v>PRESTACIONES DE ASISTENCIA SOCIAL</v>
          </cell>
        </row>
        <row r="1076">
          <cell r="E1076" t="str">
            <v>2.1.3.07.01.002</v>
          </cell>
          <cell r="F1076" t="str">
            <v>TRANSFERENCIA A COLPENSIONES PARA ADMINISTRACION BENEFICIOS ECONOMICOS PERIODICOS (OTRAS PRESTACIONES DE JUBILACION)</v>
          </cell>
        </row>
        <row r="1077">
          <cell r="E1077" t="str">
            <v>2.1.3.07.02</v>
          </cell>
          <cell r="F1077" t="str">
            <v>PRESTACIONES SOCIALES RELACIONADAS CON EL EMPLEO</v>
          </cell>
        </row>
        <row r="1078">
          <cell r="E1078" t="str">
            <v>2.1.3.07.02.001</v>
          </cell>
          <cell r="F1078" t="str">
            <v>MESADAS PENSIONALES DE PENSIONES</v>
          </cell>
        </row>
        <row r="1079">
          <cell r="E1079" t="str">
            <v>2.1.3.07.02.001.01</v>
          </cell>
          <cell r="F1079" t="str">
            <v>MESADAS PENSIONALES CON CARGO A RESERVAS DE PENSIONES</v>
          </cell>
        </row>
        <row r="1080">
          <cell r="E1080" t="str">
            <v>2.1.3.07.02.001.02</v>
          </cell>
          <cell r="F1080" t="str">
            <v>MESADAS PENSIONALES A CARGO DE LA ENTIDAD DE PENSIONES</v>
          </cell>
        </row>
        <row r="1081">
          <cell r="E1081" t="str">
            <v>2.1.3.07.02.002</v>
          </cell>
          <cell r="F1081" t="str">
            <v>CUOTAS PARTES PENSIONALES DE PENSIONES</v>
          </cell>
        </row>
        <row r="1082">
          <cell r="E1082" t="str">
            <v>2.1.3.07.02.002.01</v>
          </cell>
          <cell r="F1082" t="str">
            <v>CUOTAS PARTES PENSIONALES CON CARGO A RESERVAS DE PENSIONES</v>
          </cell>
        </row>
        <row r="1083">
          <cell r="E1083" t="str">
            <v>2.1.3.07.02.002.02</v>
          </cell>
          <cell r="F1083" t="str">
            <v>CUOTAS PARTES PENSIONALES A CARGO DE LA ENTIDAD DE PENSIONES</v>
          </cell>
        </row>
        <row r="1084">
          <cell r="E1084" t="str">
            <v>2.1.3.07.02.003</v>
          </cell>
          <cell r="F1084" t="str">
            <v>BONOS PENSIONALES DE PENSIONES</v>
          </cell>
        </row>
        <row r="1085">
          <cell r="E1085" t="str">
            <v>2.1.3.07.02.003.01</v>
          </cell>
          <cell r="F1085" t="str">
            <v>BONOS PENSIONALES CON CARGO A RESERVAS DE PENSIONES</v>
          </cell>
        </row>
        <row r="1086">
          <cell r="E1086" t="str">
            <v>2.1.3.07.02.003.02</v>
          </cell>
          <cell r="F1086" t="str">
            <v>BONOS PENSIONALES A CARGO DE LA ENTIDAD DE PENSIONES</v>
          </cell>
        </row>
        <row r="1087">
          <cell r="E1087" t="str">
            <v>2.1.3.07.02.005</v>
          </cell>
          <cell r="F1087" t="str">
            <v>FONDO NACIONAL DE PRESTACIONES SOCIALES DEL MAGISTERIO DE PENSIONES</v>
          </cell>
        </row>
        <row r="1088">
          <cell r="E1088" t="str">
            <v>2.1.3.07.02.008</v>
          </cell>
          <cell r="F1088" t="str">
            <v>APORTES PREVISION PENSIONES VEJEZ JUBILADOS DE PENSIONES</v>
          </cell>
        </row>
        <row r="1089">
          <cell r="E1089" t="str">
            <v>2.1.3.07.02.009</v>
          </cell>
          <cell r="F1089" t="str">
            <v>MESADAS PENSIONALES HOSPITAL SAN JUAN DE DIOS E INSTITUTO MATERNO INFANTIL</v>
          </cell>
        </row>
        <row r="1090">
          <cell r="E1090" t="str">
            <v>2.1.3.07.02.010</v>
          </cell>
          <cell r="F1090" t="str">
            <v>INCAPACIDADES Y LICENCIAS DE MATERNIDAD Y PATERNIDAD NO DE PENSIONES</v>
          </cell>
        </row>
        <row r="1091">
          <cell r="E1091" t="str">
            <v>2.1.3.07.02.010.01</v>
          </cell>
          <cell r="F1091" t="str">
            <v>INCAPACIDADES NO DE PENSIONES</v>
          </cell>
        </row>
        <row r="1092">
          <cell r="E1092" t="str">
            <v>2.1.3.07.02.010.02</v>
          </cell>
          <cell r="F1092" t="str">
            <v>LICENCIAS DE MATERNIDAD Y PATERNIDAD NO DE PENSIONES</v>
          </cell>
        </row>
        <row r="1093">
          <cell r="E1093" t="str">
            <v>2.1.3.07.02.011</v>
          </cell>
          <cell r="F1093" t="str">
            <v>ASIGNACIONES DE RETIRO NO DE PENSIONES</v>
          </cell>
        </row>
        <row r="1094">
          <cell r="E1094" t="str">
            <v>2.1.3.07.02.012</v>
          </cell>
          <cell r="F1094" t="str">
            <v>AUXILIOS FUNERARIOS</v>
          </cell>
        </row>
        <row r="1095">
          <cell r="E1095" t="str">
            <v>2.1.3.07.02.012.01</v>
          </cell>
          <cell r="F1095" t="str">
            <v>AUXILIOS FUNERARIOS CON CARGO A RESERVAS NO DE PENSIONES</v>
          </cell>
        </row>
        <row r="1096">
          <cell r="E1096" t="str">
            <v>2.1.3.07.02.012.02</v>
          </cell>
          <cell r="F1096" t="str">
            <v>AUXILIOS FUNERARIOS A CARGO DE LA ENTIDAD</v>
          </cell>
        </row>
        <row r="1097">
          <cell r="E1097" t="str">
            <v>2.1.3.07.02.013</v>
          </cell>
          <cell r="F1097" t="str">
            <v>APORTE PREVISION SOCIAL SERVICIOS MEDICOS (OTRAS PRESTACIONES DE JUBILACION)</v>
          </cell>
        </row>
        <row r="1098">
          <cell r="E1098" t="str">
            <v>2.1.3.07.02.015</v>
          </cell>
          <cell r="F1098" t="str">
            <v>BIENESTAR SOCIAL DEL PENSIONADO (OTRAS PRESTACIONES DE JUBILACION)</v>
          </cell>
        </row>
        <row r="1099">
          <cell r="E1099" t="str">
            <v>2.1.3.07.02.016</v>
          </cell>
          <cell r="F1099" t="str">
            <v>INDEMNIZACIONES ENFERMEDAD GENERAL NO DE PENSIONES</v>
          </cell>
        </row>
        <row r="1100">
          <cell r="E1100" t="str">
            <v>2.1.3.07.02.023</v>
          </cell>
          <cell r="F1100" t="str">
            <v>INDEMNIZACIONES NO DE PENSIONES</v>
          </cell>
        </row>
        <row r="1101">
          <cell r="E1101" t="str">
            <v>2.1.3.07.02.029</v>
          </cell>
          <cell r="F1101" t="str">
            <v>FONDO NACIONAL DE PRESTACIONES SOCIALES DEL MAGISTERIO NO DE PENSIONES</v>
          </cell>
        </row>
        <row r="1102">
          <cell r="E1102" t="str">
            <v>2.1.3.07.02.030</v>
          </cell>
          <cell r="F1102" t="str">
            <v>AUXILIO SINDICAL (NO DE PENSIONES)</v>
          </cell>
        </row>
        <row r="1103">
          <cell r="E1103" t="str">
            <v>2.1.3.07.02.031</v>
          </cell>
          <cell r="F1103" t="str">
            <v>PROGRAMA DE SALUD OCUPACIONAL NO DE PENSIONES</v>
          </cell>
        </row>
        <row r="1104">
          <cell r="E1104" t="str">
            <v>2.1.3.07.02.089</v>
          </cell>
          <cell r="F1104" t="str">
            <v>AUXILIO DE INCAPACIDAD</v>
          </cell>
        </row>
        <row r="1105">
          <cell r="E1105" t="str">
            <v>2.1.3.07.02.090</v>
          </cell>
          <cell r="F1105" t="str">
            <v>INDEMNIZACION SUSTITUTIVA (OTRAS PRESTACIONES DE JUBILACION)</v>
          </cell>
        </row>
        <row r="1106">
          <cell r="E1106" t="str">
            <v>2.1.3.07.02.091</v>
          </cell>
          <cell r="F1106" t="str">
            <v>AUXILIO FAMILIAR</v>
          </cell>
        </row>
        <row r="1107">
          <cell r="E1107" t="str">
            <v>2.1.3.07.02.093</v>
          </cell>
          <cell r="F1107" t="str">
            <v>BONIFICACION POR DESGASTE FISICO</v>
          </cell>
        </row>
        <row r="1108">
          <cell r="E1108" t="str">
            <v>2.1.3.07.02.094</v>
          </cell>
          <cell r="F1108" t="str">
            <v>AUXILIOS SALUD VISUAL</v>
          </cell>
        </row>
        <row r="1109">
          <cell r="E1109" t="str">
            <v>2.1.3.07.02.095</v>
          </cell>
          <cell r="F1109" t="str">
            <v>AUXILIOS SALUD DENTAL</v>
          </cell>
        </row>
        <row r="1110">
          <cell r="E1110" t="str">
            <v>2.1.3.07.02.096</v>
          </cell>
          <cell r="F1110" t="str">
            <v>AUXILIOS SALUD AUDITIVA</v>
          </cell>
        </row>
        <row r="1111">
          <cell r="E1111" t="str">
            <v>2.1.3.07.02.097</v>
          </cell>
          <cell r="F1111" t="str">
            <v>AUXILIOS MEDICOS</v>
          </cell>
        </row>
        <row r="1112">
          <cell r="E1112" t="str">
            <v>2.1.3.07.02.098</v>
          </cell>
          <cell r="F1112" t="str">
            <v>AUXILIOS EDUCATIVOS</v>
          </cell>
        </row>
        <row r="1113">
          <cell r="E1113" t="str">
            <v>2.1.3.07.02.099</v>
          </cell>
          <cell r="F1113" t="str">
            <v>AUXILIOS PARA RECREACION</v>
          </cell>
        </row>
        <row r="1114">
          <cell r="E1114" t="str">
            <v>2.1.3.07.03</v>
          </cell>
          <cell r="F1114" t="str">
            <v>PRESTACIONES SOCIALES ASUMIDAS POR EL GOBIERNO</v>
          </cell>
        </row>
        <row r="1115">
          <cell r="E1115" t="str">
            <v>2.1.3.07.03.013</v>
          </cell>
          <cell r="F1115" t="str">
            <v>AFILIACION RIESGOS LABORALES CONTRATISTAS GRADO IV Y V</v>
          </cell>
        </row>
        <row r="1116">
          <cell r="E1116" t="str">
            <v>2.1.3.08</v>
          </cell>
          <cell r="F1116" t="str">
            <v xml:space="preserve">A LOS HOGARES DIFERENTES DE PRESTACIONES SOCIALES </v>
          </cell>
        </row>
        <row r="1117">
          <cell r="E1117" t="str">
            <v>2.1.3.08.02</v>
          </cell>
          <cell r="F1117" t="str">
            <v>APOYO SOCIECONOMICO A ESTUDIANTES</v>
          </cell>
        </row>
        <row r="1118">
          <cell r="E1118" t="str">
            <v>2.1.3.08.04</v>
          </cell>
          <cell r="F1118" t="str">
            <v>ACTIVIDADES DE PROMOCION Y DESARROLLO DE LA CULTURA</v>
          </cell>
        </row>
        <row r="1119">
          <cell r="E1119" t="str">
            <v>2.1.3.08.06</v>
          </cell>
          <cell r="F1119" t="str">
            <v>ESTIMULOS Y BENEFICIOS A LOS DEPORTISTAS</v>
          </cell>
        </row>
        <row r="1120">
          <cell r="E1120" t="str">
            <v>2.1.3.08.07</v>
          </cell>
          <cell r="F1120" t="str">
            <v>RECURSOS PARA LAS MESAS DE PARTICIPACION DE VICTIMAS</v>
          </cell>
        </row>
        <row r="1121">
          <cell r="E1121" t="str">
            <v>2.1.3.08.08</v>
          </cell>
          <cell r="F1121" t="str">
            <v>RECURSOS PARA EL MEJORAMIENTO DE VIVIENDA URBANA Y RURAL</v>
          </cell>
        </row>
        <row r="1122">
          <cell r="E1122" t="str">
            <v>2.1.3.09</v>
          </cell>
          <cell r="F1122" t="str">
            <v>A INSTITUCIONES SIN ANIMO DE LUCRO QUE SIRVEN A LOS HOGARES</v>
          </cell>
        </row>
        <row r="1123">
          <cell r="E1123" t="str">
            <v>2.1.3.09.16</v>
          </cell>
          <cell r="F1123" t="str">
            <v>SOBRETASA BOMBERILCUERPOS DE BOMBEROS VOLUNTARIOS</v>
          </cell>
        </row>
        <row r="1124">
          <cell r="E1124" t="str">
            <v>2.1.3.09.17</v>
          </cell>
          <cell r="F1124" t="str">
            <v>ACTIVIDADES DE PROMOCION Y DESARROLLO DEL DEPORTE</v>
          </cell>
        </row>
        <row r="1125">
          <cell r="E1125" t="str">
            <v>2.1.3.09.18</v>
          </cell>
          <cell r="F1125" t="str">
            <v>TRANSFERENCIA A CORPORACION MALOKA DE CIENCIA, TECNOLOGIA E INNOVACION</v>
          </cell>
        </row>
        <row r="1126">
          <cell r="E1126" t="str">
            <v>2.1.3.09.19</v>
          </cell>
          <cell r="F1126" t="str">
            <v>TRANSFERENCIA A CORPORACION PARA EL DESARROLLO REGIONAL "BOGOTA REGION</v>
          </cell>
        </row>
        <row r="1127">
          <cell r="E1127" t="str">
            <v>2.1.3.11</v>
          </cell>
          <cell r="F1127" t="str">
            <v>RECURSOS DEL SISTEMA DE SEGURIDAD SOCIAL INTEGRAL</v>
          </cell>
        </row>
        <row r="1128">
          <cell r="E1128" t="str">
            <v>2.1.3.11.01</v>
          </cell>
          <cell r="F1128" t="str">
            <v>SISTEMA GENERAL DE SEGURIDAD SOCIAL EN SALUD</v>
          </cell>
        </row>
        <row r="1129">
          <cell r="E1129" t="str">
            <v>2.1.3.11.01.008</v>
          </cell>
          <cell r="F1129" t="str">
            <v>TRANSFERENCIA DE COTIZACION DEL REGIMEN CONTRIBUTIVO</v>
          </cell>
        </row>
        <row r="1130">
          <cell r="E1130" t="str">
            <v>2.1.3.11.02</v>
          </cell>
          <cell r="F1130" t="str">
            <v xml:space="preserve">SISTEMA GENERAL DE PENSIONES </v>
          </cell>
        </row>
        <row r="1131">
          <cell r="E1131" t="str">
            <v>2.1.3.11.02.001</v>
          </cell>
          <cell r="F1131" t="str">
            <v xml:space="preserve">CAPITALIZACION DE PATRIMONIOS AUTONOMOS PENSIONALES </v>
          </cell>
        </row>
        <row r="1132">
          <cell r="E1132" t="str">
            <v>2.1.3.11.02.001.01</v>
          </cell>
          <cell r="F1132" t="str">
            <v>CAPITALIZACION DEL FONDO NACIONAL DE PRESTACIONES SOCIALES DEL MAGISTERIO FOMAG</v>
          </cell>
        </row>
        <row r="1133">
          <cell r="E1133" t="str">
            <v>2.1.3.11.02.001.02</v>
          </cell>
          <cell r="F1133" t="str">
            <v>CAPITALIZACION DE OTROS PATRIMONIOS AUTONOMOS PENSIONALES</v>
          </cell>
        </row>
        <row r="1134">
          <cell r="E1134" t="str">
            <v>2.1.3.11.03</v>
          </cell>
          <cell r="F1134" t="str">
            <v xml:space="preserve">SISTEMA GENERAL DE RIESGOS LABORALES </v>
          </cell>
        </row>
        <row r="1135">
          <cell r="E1135" t="str">
            <v>2.1.3.11.03.001</v>
          </cell>
          <cell r="F1135" t="str">
            <v>APORTES DE UNIDADES DEL GOBIERNO GENERAL PARA EL FINANCIAMIENTO DEL SGRL</v>
          </cell>
        </row>
        <row r="1136">
          <cell r="E1136" t="str">
            <v>2.1.3.12</v>
          </cell>
          <cell r="F1136" t="str">
            <v>A PRODUCTORES DE MERCADO QUE DISTRIBUYEN DIRECTAMENTE A LOS HOGARES</v>
          </cell>
        </row>
        <row r="1137">
          <cell r="E1137" t="str">
            <v>2.1.3.12.02</v>
          </cell>
          <cell r="F1137" t="str">
            <v>BONO DE BENEFICIOS A COMUNIDAD UNIVERSITARIA</v>
          </cell>
        </row>
        <row r="1138">
          <cell r="E1138" t="str">
            <v>2.1.3.12.03</v>
          </cell>
          <cell r="F1138" t="str">
            <v>RECURSOS PARA EL MEJORAMIENTO DE VIVIENDA URBANA Y RURAL</v>
          </cell>
        </row>
        <row r="1139">
          <cell r="E1139" t="str">
            <v>2.1.3.13</v>
          </cell>
          <cell r="F1139" t="str">
            <v>SENTENCIAS Y CONCILIACIONES</v>
          </cell>
        </row>
        <row r="1140">
          <cell r="E1140" t="str">
            <v>2.1.3.13.01</v>
          </cell>
          <cell r="F1140" t="str">
            <v>FALLOS NACIONALES</v>
          </cell>
        </row>
        <row r="1141">
          <cell r="E1141" t="str">
            <v>2.1.3.13.01.001</v>
          </cell>
          <cell r="F1141" t="str">
            <v>SENTENCIAS</v>
          </cell>
        </row>
        <row r="1142">
          <cell r="E1142" t="str">
            <v>2.1.3.13.01.002</v>
          </cell>
          <cell r="F1142" t="str">
            <v>CONCILIACIONES</v>
          </cell>
        </row>
        <row r="1143">
          <cell r="E1143" t="str">
            <v>2.1.3.13.01.003</v>
          </cell>
          <cell r="F1143" t="str">
            <v>LAUDOS ARBITRALES</v>
          </cell>
        </row>
        <row r="1144">
          <cell r="E1144" t="str">
            <v>2.1.3.14</v>
          </cell>
          <cell r="F1144" t="str">
            <v>APORTES AL FONPET</v>
          </cell>
        </row>
        <row r="1145">
          <cell r="E1145" t="str">
            <v>2.1.3.14.01</v>
          </cell>
          <cell r="F1145" t="str">
            <v>DEL IMPUESTO DE REGISTRO</v>
          </cell>
        </row>
        <row r="1146">
          <cell r="E1146" t="str">
            <v>2.1.3.14.02</v>
          </cell>
          <cell r="F1146" t="str">
            <v>DE LOS INGRESOS CORRIENTES DE LOS DEPARTAMENTOS</v>
          </cell>
        </row>
        <row r="1147">
          <cell r="E1147" t="str">
            <v>2.1.3.14.03</v>
          </cell>
          <cell r="F1147" t="str">
            <v>POR LA VENTA DE ACTIVOS</v>
          </cell>
        </row>
        <row r="1148">
          <cell r="E1148" t="str">
            <v>2.1.3.14.04</v>
          </cell>
          <cell r="F1148" t="str">
            <v>POR ACUERDOS DE PAGO</v>
          </cell>
        </row>
        <row r="1149">
          <cell r="E1149" t="str">
            <v>2.1.3.14.05</v>
          </cell>
          <cell r="F1149" t="str">
            <v>APORTES VOLUNTARIOS</v>
          </cell>
        </row>
        <row r="1150">
          <cell r="E1150" t="str">
            <v>2.1.4</v>
          </cell>
          <cell r="F1150" t="str">
            <v>TRANSFERENCIAS DE CAPITAL</v>
          </cell>
        </row>
        <row r="1151">
          <cell r="E1151" t="str">
            <v>2.1.4.01</v>
          </cell>
          <cell r="F1151" t="str">
            <v>GOBIERNOS Y ORGANIZACIONES INTERNACIONALES</v>
          </cell>
        </row>
        <row r="1152">
          <cell r="E1152" t="str">
            <v>2.1.4.01.01</v>
          </cell>
          <cell r="F1152" t="str">
            <v>GOBIERNOS EXTRANJEROS</v>
          </cell>
        </row>
        <row r="1153">
          <cell r="E1153" t="str">
            <v>2.1.4.01.02</v>
          </cell>
          <cell r="F1153" t="str">
            <v>ORGANIZACIONES INTERNACIONALES</v>
          </cell>
        </row>
        <row r="1154">
          <cell r="E1154" t="str">
            <v>2.1.4.02</v>
          </cell>
          <cell r="F1154" t="str">
            <v>ENTIDADES DEL GOBIERNO GENERAL</v>
          </cell>
        </row>
        <row r="1155">
          <cell r="E1155" t="str">
            <v>2.1.4.02.01</v>
          </cell>
          <cell r="F1155" t="str">
            <v>ORGANOS DEL PGN</v>
          </cell>
        </row>
        <row r="1156">
          <cell r="E1156" t="str">
            <v>2.1.4.02.02</v>
          </cell>
          <cell r="F1156" t="str">
            <v>ENTIDADES TERRITORIALES DISTINTAS DE PARTICIPACIONES Y COMPENSACIONES</v>
          </cell>
        </row>
        <row r="1157">
          <cell r="E1157" t="str">
            <v>2.1.4.02.03</v>
          </cell>
          <cell r="F1157" t="str">
            <v>ESQUEMAS ASOCIATIVOS</v>
          </cell>
        </row>
        <row r="1158">
          <cell r="E1158" t="str">
            <v>2.1.4.02.04</v>
          </cell>
          <cell r="F1158" t="str">
            <v>ENTIDADES DEL GOBIERNO GENERAL</v>
          </cell>
        </row>
        <row r="1159">
          <cell r="E1159" t="str">
            <v>2.1.4.02.05</v>
          </cell>
          <cell r="F1159" t="str">
            <v>A OTRAS ENTIDADES PUBLICAS</v>
          </cell>
        </row>
        <row r="1160">
          <cell r="E1160" t="str">
            <v>2.1.4.02.05.003</v>
          </cell>
          <cell r="F1160" t="str">
            <v>CAPITALIZACION DE EMPRESAS DESCENTRALIZADAS DEL NIVEL TERRITORIAL</v>
          </cell>
        </row>
        <row r="1161">
          <cell r="E1161" t="str">
            <v>2.1.4.03</v>
          </cell>
          <cell r="F1161" t="str">
            <v xml:space="preserve">COMPENSACIONES DE CAPITAL </v>
          </cell>
        </row>
        <row r="1162">
          <cell r="E1162" t="str">
            <v>2.1.4.05</v>
          </cell>
          <cell r="F1162" t="str">
            <v>FINANCIAMIENTO DE GRANDES DEFICIT DE LOS ULTIMOS AÃ‘OS</v>
          </cell>
        </row>
        <row r="1163">
          <cell r="E1163" t="str">
            <v>2.1.4.07</v>
          </cell>
          <cell r="F1163" t="str">
            <v>INDEMNIZACIONES RELACIONADAS CON SEGUROS NO DE VIDA</v>
          </cell>
        </row>
        <row r="1164">
          <cell r="E1164" t="str">
            <v>2.1.4.09</v>
          </cell>
          <cell r="F1164" t="str">
            <v xml:space="preserve">PLANES DEPARTAMENTALES PARA EL MANEJO EMPRESARIAL DE LOS SERVICIOS DE AGUA Y SANEAMIENTO (PDA) </v>
          </cell>
        </row>
        <row r="1165">
          <cell r="E1165" t="str">
            <v>2.1.5</v>
          </cell>
          <cell r="F1165" t="str">
            <v>GASTOS DE COMERCIALIZACION Y PRODUCCION</v>
          </cell>
        </row>
        <row r="1166">
          <cell r="E1166" t="str">
            <v>2.1.5.01</v>
          </cell>
          <cell r="F1166" t="str">
            <v>MATERIALES Y SUMINISTROS</v>
          </cell>
        </row>
        <row r="1167">
          <cell r="E1167" t="str">
            <v>2.1.5.01.00</v>
          </cell>
          <cell r="F1167" t="str">
            <v>AGRICULTURA, SILVICULTURA Y PRODUCTOS DE LA PESCA</v>
          </cell>
        </row>
        <row r="1168">
          <cell r="E1168" t="str">
            <v>2.1.5.01.01</v>
          </cell>
          <cell r="F1168" t="str">
            <v>MINERALES, ELECTRICIDAD, GAS Y AGUA</v>
          </cell>
        </row>
        <row r="1169">
          <cell r="E1169" t="str">
            <v>2.1.5.01.02</v>
          </cell>
          <cell r="F1169" t="str">
            <v>PRODUCTOS ALIMENTICIOS, BEBIDAS Y TABACO, TEXTILES, PRENDAS DE VESTIR Y PRODUCTOS DE CUERO</v>
          </cell>
        </row>
        <row r="1170">
          <cell r="E1170" t="str">
            <v>2.1.5.01.03</v>
          </cell>
          <cell r="F1170" t="str">
            <v>OTROS BIENES TRANSPORTABLES EXCEPTO PRODUCTOS METALICOS, MAQUINARIA Y EQUIPO</v>
          </cell>
        </row>
        <row r="1171">
          <cell r="E1171" t="str">
            <v>2.1.5.01.04</v>
          </cell>
          <cell r="F1171" t="str">
            <v>PRODUCTOS METALICOS, MAQUINARIA Y EQUIPO</v>
          </cell>
        </row>
        <row r="1172">
          <cell r="E1172" t="str">
            <v>2.1.5.02</v>
          </cell>
          <cell r="F1172" t="str">
            <v>ADQUISICION DE SERVICIOS</v>
          </cell>
        </row>
        <row r="1173">
          <cell r="E1173" t="str">
            <v>2.1.5.02.05</v>
          </cell>
          <cell r="F1173" t="str">
            <v>CONSTRUCCION Y SERVICIOS DE LA CONSTRUCCION</v>
          </cell>
        </row>
        <row r="1174">
          <cell r="E1174" t="str">
            <v>2.1.5.02.06</v>
          </cell>
          <cell r="F1174" t="str">
            <v>COMERCIO Y DISTRIB; ALOJAMIENTO; COMIDAS Y BEBIDAS; SERV TRANSPORTE; DISTRIB ELECTRICIDAD GAS Y AGUA</v>
          </cell>
        </row>
        <row r="1175">
          <cell r="E1175" t="str">
            <v>2.1.5.02.07</v>
          </cell>
          <cell r="F1175" t="str">
            <v>SERVICIOS FINANCIEROS Y SERV CONEXOS; SERV INMOBILIARIOS; Y SERV DE ARRENDAMIENTO Y LEASING</v>
          </cell>
        </row>
        <row r="1176">
          <cell r="E1176" t="str">
            <v>2.1.5.02.08</v>
          </cell>
          <cell r="F1176" t="str">
            <v xml:space="preserve">SERVICIOS PRESTADOS A LAS EMPRESAS Y SERVICIOS DE PRODUCCION </v>
          </cell>
        </row>
        <row r="1177">
          <cell r="E1177" t="str">
            <v>2.1.5.02.09</v>
          </cell>
          <cell r="F1177" t="str">
            <v>SERVICIOS PARA LA COMUNIDAD, SOCIALES Y PERSONALES</v>
          </cell>
        </row>
        <row r="1178">
          <cell r="E1178" t="str">
            <v>2.1.5.02.10</v>
          </cell>
          <cell r="F1178" t="str">
            <v>VIATICOS DE LOS FUNCIONARIOS EN COMISION</v>
          </cell>
        </row>
        <row r="1179">
          <cell r="E1179" t="str">
            <v>2.1.6</v>
          </cell>
          <cell r="F1179" t="str">
            <v>ADQUISICION DE ACTIVOS FINANCIEROS</v>
          </cell>
        </row>
        <row r="1180">
          <cell r="E1180" t="str">
            <v>2.1.6.01</v>
          </cell>
          <cell r="F1180" t="str">
            <v>CONCESION DE PRESTAMOS</v>
          </cell>
        </row>
        <row r="1181">
          <cell r="E1181" t="str">
            <v>2.1.6.01.02</v>
          </cell>
          <cell r="F1181" t="str">
            <v>A ESTABLECIMIENTOS PUBLICOS</v>
          </cell>
        </row>
        <row r="1182">
          <cell r="E1182" t="str">
            <v>2.1.6.01.03</v>
          </cell>
          <cell r="F1182" t="str">
            <v>A OTRAS ENTIDADES DEL GOBIERNO GENERAL</v>
          </cell>
        </row>
        <row r="1183">
          <cell r="E1183" t="str">
            <v>2.1.6.01.04</v>
          </cell>
          <cell r="F1183" t="str">
            <v>A PERSONAS NATURALES</v>
          </cell>
        </row>
        <row r="1184">
          <cell r="E1184" t="str">
            <v>2.1.6.01.04.002</v>
          </cell>
          <cell r="F1184" t="str">
            <v>CREDITO HIPOTECARIO PARA SUS EMPLEADOS</v>
          </cell>
        </row>
        <row r="1185">
          <cell r="E1185" t="str">
            <v>2.1.6.01.04.003</v>
          </cell>
          <cell r="F1185" t="str">
            <v>FONDO DE PRESTAMOS</v>
          </cell>
        </row>
        <row r="1186">
          <cell r="E1186" t="str">
            <v>2.1.6.01.04.004</v>
          </cell>
          <cell r="F1186" t="str">
            <v xml:space="preserve">PRESTAMOS POR CALAMIDAD DOMESTICA </v>
          </cell>
        </row>
        <row r="1187">
          <cell r="E1187" t="str">
            <v>2.1.6.01.04.009</v>
          </cell>
          <cell r="F1187" t="str">
            <v>PRESTAMOS EDUCATIVOS</v>
          </cell>
        </row>
        <row r="1188">
          <cell r="E1188" t="str">
            <v>2.1.6.01.04.010</v>
          </cell>
          <cell r="F1188" t="str">
            <v>PRESTAMOS DE CONSUMO</v>
          </cell>
        </row>
        <row r="1189">
          <cell r="E1189" t="str">
            <v>2.1.6.02</v>
          </cell>
          <cell r="F1189" t="str">
            <v>ADQUISICION DE ACCIONES</v>
          </cell>
        </row>
        <row r="1190">
          <cell r="E1190" t="str">
            <v>2.1.6.02.01</v>
          </cell>
          <cell r="F1190" t="str">
            <v>DE ORGANIZACIONES INTERNACIONALES</v>
          </cell>
        </row>
        <row r="1191">
          <cell r="E1191" t="str">
            <v>2.1.6.02.02</v>
          </cell>
          <cell r="F1191" t="str">
            <v>DE EMPRESAS PUBLICAS FINANCIERAS</v>
          </cell>
        </row>
        <row r="1192">
          <cell r="E1192" t="str">
            <v>2.1.6.02.03</v>
          </cell>
          <cell r="F1192" t="str">
            <v>DE EMPRESAS PUBLICAS NO FINANCIERAS</v>
          </cell>
        </row>
        <row r="1193">
          <cell r="E1193" t="str">
            <v>2.1.6.02.04</v>
          </cell>
          <cell r="F1193" t="str">
            <v>DE EMPRESAS PRIVADAS FINANCIERAS</v>
          </cell>
        </row>
        <row r="1194">
          <cell r="E1194" t="str">
            <v>2.1.6.02.05</v>
          </cell>
          <cell r="F1194" t="str">
            <v>DE EMPRESAS PRIVADAS NO FINANCIERAS</v>
          </cell>
        </row>
        <row r="1195">
          <cell r="E1195" t="str">
            <v>2.1.6.03</v>
          </cell>
          <cell r="F1195" t="str">
            <v>ADQUISICION DE OTRAS PARTICIPACIONES DE CAPITAL</v>
          </cell>
        </row>
        <row r="1196">
          <cell r="E1196" t="str">
            <v>2.1.6.03.02</v>
          </cell>
          <cell r="F1196" t="str">
            <v>EN EMPRESAS PUBLICAS FINANCIERAS</v>
          </cell>
        </row>
        <row r="1197">
          <cell r="E1197" t="str">
            <v>2.1.6.03.03</v>
          </cell>
          <cell r="F1197" t="str">
            <v>EN EMPRESAS PUBLICAS NO FINANCIERAS</v>
          </cell>
        </row>
        <row r="1198">
          <cell r="E1198" t="str">
            <v>2.1.6.03.03.001</v>
          </cell>
          <cell r="F1198" t="str">
            <v>CAPITALIZACION PARA EL FORTALECIMIENTO DE LOS CANALES PUBLICOS DE TELEVISION</v>
          </cell>
        </row>
        <row r="1199">
          <cell r="E1199" t="str">
            <v>2.1.7</v>
          </cell>
          <cell r="F1199" t="str">
            <v>DISMINUCION DE PASIVOS</v>
          </cell>
        </row>
        <row r="1200">
          <cell r="E1200" t="str">
            <v>2.1.7.01</v>
          </cell>
          <cell r="F1200" t="str">
            <v>CESANTIAS</v>
          </cell>
        </row>
        <row r="1201">
          <cell r="E1201" t="str">
            <v>2.1.7.01.01</v>
          </cell>
          <cell r="F1201" t="str">
            <v>CESANTIAS DEFINITIVAS</v>
          </cell>
        </row>
        <row r="1202">
          <cell r="E1202" t="str">
            <v>2.1.7.01.02</v>
          </cell>
          <cell r="F1202" t="str">
            <v>CESANTIAS PARCIALES</v>
          </cell>
        </row>
        <row r="1203">
          <cell r="E1203" t="str">
            <v>2.1.7.02</v>
          </cell>
          <cell r="F1203" t="str">
            <v>DEVOLUCION DEL AHORRO VOLUNTARIO DE LOS TRABAJADORES</v>
          </cell>
        </row>
        <row r="1204">
          <cell r="E1204" t="str">
            <v>2.1.7.03</v>
          </cell>
          <cell r="F1204" t="str">
            <v>DEPOSITO EN PRENDA</v>
          </cell>
        </row>
        <row r="1205">
          <cell r="E1205" t="str">
            <v>2.1.7.04</v>
          </cell>
          <cell r="F1205" t="str">
            <v>DEVOLUCIONES TRIBUTARIAS</v>
          </cell>
        </row>
        <row r="1206">
          <cell r="E1206" t="str">
            <v>2.1.7.05</v>
          </cell>
          <cell r="F1206" t="str">
            <v>PROGRAMAS DE SANEAMIENTO FISCAL Y FINANCIERO</v>
          </cell>
        </row>
        <row r="1207">
          <cell r="E1207" t="str">
            <v>2.1.7.05.01</v>
          </cell>
          <cell r="F1207" t="str">
            <v>PROGRAMAS DE SANEAMIENTO FISCAL Y FINANCIERO EMPRESAS SOCIALES DEL ESTADO ESE</v>
          </cell>
        </row>
        <row r="1208">
          <cell r="E1208" t="str">
            <v>2.1.7.05.02</v>
          </cell>
          <cell r="F1208" t="str">
            <v>PAGO DE INDEMNIZACIONES ORIGINADAS EN PROGRAMAS DE SANEAMIENTO FISCAL Y FINANCIERO</v>
          </cell>
        </row>
        <row r="1209">
          <cell r="E1209" t="str">
            <v>2.1.7.05.03</v>
          </cell>
          <cell r="F1209" t="str">
            <v>PAGO DE DEFICIT FISCAL, DE PASIVO LABORAL Y PRESTACIONAL EN PROGRAMAS DE SANEAMIENTO FISCAL Y FINANCIERO</v>
          </cell>
        </row>
        <row r="1210">
          <cell r="E1210" t="str">
            <v>2.1.7.06</v>
          </cell>
          <cell r="F1210" t="str">
            <v>FINANCIACION DE DEFICIT FISCAL</v>
          </cell>
        </row>
        <row r="1211">
          <cell r="E1211" t="str">
            <v>2.1.7.06.01</v>
          </cell>
          <cell r="F1211" t="str">
            <v>GASTOS DE PERSONAL</v>
          </cell>
        </row>
        <row r="1212">
          <cell r="E1212" t="str">
            <v>2.1.7.06.02</v>
          </cell>
          <cell r="F1212" t="str">
            <v>ADQUISICION DE BIENES Y SERVICIOS</v>
          </cell>
        </row>
        <row r="1213">
          <cell r="E1213" t="str">
            <v>2.1.7.06.03</v>
          </cell>
          <cell r="F1213" t="str">
            <v>TRANSFERENCIAS CORRIENTES</v>
          </cell>
        </row>
        <row r="1214">
          <cell r="E1214" t="str">
            <v>2.1.7.06.04</v>
          </cell>
          <cell r="F1214" t="str">
            <v>TRANSFERENCIAS DE CAPITAL</v>
          </cell>
        </row>
        <row r="1215">
          <cell r="E1215" t="str">
            <v>2.1.7.06.05</v>
          </cell>
          <cell r="F1215" t="str">
            <v>ADQUISICION DE ACTIVOS FINANCIEROS</v>
          </cell>
        </row>
        <row r="1216">
          <cell r="E1216" t="str">
            <v>2.1.7.06.06</v>
          </cell>
          <cell r="F1216" t="str">
            <v>GASTOS POR TRIBUTOS, TASAS, DERECHOS, MULTAS, SANCIONES E INTERESES DE MORA</v>
          </cell>
        </row>
        <row r="1217">
          <cell r="E1217" t="str">
            <v>2.1.7.06.07</v>
          </cell>
          <cell r="F1217" t="str">
            <v>GASTOS DE COMERCIALIZACION Y PRODUCCION</v>
          </cell>
        </row>
        <row r="1218">
          <cell r="E1218" t="str">
            <v>2.1.7.10</v>
          </cell>
          <cell r="F1218" t="str">
            <v>DISMINUCIONES DE PASIVOS DERIVADOS DEL SECTOR SALUD</v>
          </cell>
        </row>
        <row r="1219">
          <cell r="E1219" t="str">
            <v>2.1.8</v>
          </cell>
          <cell r="F1219" t="str">
            <v>GASTOS POR TRIBUTOS, TASAS, CONTRIBUCIONES, MULTAS, SANCIONES E INTERESES DE MORA</v>
          </cell>
        </row>
        <row r="1220">
          <cell r="E1220" t="str">
            <v>2.1.8.01</v>
          </cell>
          <cell r="F1220" t="str">
            <v>IMPUESTOS</v>
          </cell>
        </row>
        <row r="1221">
          <cell r="E1221" t="str">
            <v>2.1.8.01.01</v>
          </cell>
          <cell r="F1221" t="str">
            <v>IMPUESTO SOBRE LA RENTA Y COMPLEMENTARIOS</v>
          </cell>
        </row>
        <row r="1222">
          <cell r="E1222" t="str">
            <v>2.1.8.01.09</v>
          </cell>
          <cell r="F1222" t="str">
            <v>IMPUESTO NACIONAL AL CONSUMO</v>
          </cell>
        </row>
        <row r="1223">
          <cell r="E1223" t="str">
            <v>2.1.8.01.10</v>
          </cell>
          <cell r="F1223" t="str">
            <v>IMPUESTO DE REMATE Y ADJUDICACIONES</v>
          </cell>
        </row>
        <row r="1224">
          <cell r="E1224" t="str">
            <v>2.1.8.01.13</v>
          </cell>
          <cell r="F1224" t="str">
            <v>IMPUESTO SOBRE ADUANAS Y RECARGOS</v>
          </cell>
        </row>
        <row r="1225">
          <cell r="E1225" t="str">
            <v>2.1.8.01.14</v>
          </cell>
          <cell r="F1225" t="str">
            <v>GRAVAMEN A LOS MOVIMIENTOS FINANCIEROS</v>
          </cell>
        </row>
        <row r="1226">
          <cell r="E1226" t="str">
            <v>2.1.8.01.51</v>
          </cell>
          <cell r="F1226" t="str">
            <v>IMPUESTO SOBRE VEHICULOS AUTOMOTORES</v>
          </cell>
        </row>
        <row r="1227">
          <cell r="E1227" t="str">
            <v>2.1.8.01.52</v>
          </cell>
          <cell r="F1227" t="str">
            <v>IMPUESTO PREDIAL UNIFICADO</v>
          </cell>
        </row>
        <row r="1228">
          <cell r="E1228" t="str">
            <v>2.1.8.01.53</v>
          </cell>
          <cell r="F1228" t="str">
            <v>IMPUESTO DE REGISTRO</v>
          </cell>
        </row>
        <row r="1229">
          <cell r="E1229" t="str">
            <v>2.1.8.01.54</v>
          </cell>
          <cell r="F1229" t="str">
            <v>IMPUESTO DE INDUSTRIA Y COMERCIO</v>
          </cell>
        </row>
        <row r="1230">
          <cell r="E1230" t="str">
            <v>2.1.8.01.55</v>
          </cell>
          <cell r="F1230" t="str">
            <v>IMPUESTO SOBRE DELINEACION URBANA</v>
          </cell>
        </row>
        <row r="1231">
          <cell r="E1231" t="str">
            <v>2.1.8.01.56</v>
          </cell>
          <cell r="F1231" t="str">
            <v>IMPUESTO DE ALUMBRADO PUBLICO</v>
          </cell>
        </row>
        <row r="1232">
          <cell r="E1232" t="str">
            <v>2.1.8.01.57</v>
          </cell>
          <cell r="F1232" t="str">
            <v>SOBRETASA BOMBERIL</v>
          </cell>
        </row>
        <row r="1233">
          <cell r="E1233" t="str">
            <v>2.1.8.01.58</v>
          </cell>
          <cell r="F1233" t="str">
            <v>SOBRETASA AMBIENTAL</v>
          </cell>
        </row>
        <row r="1234">
          <cell r="E1234" t="str">
            <v>2.1.8.01.59</v>
          </cell>
          <cell r="F1234" t="str">
            <v>IMPUESTO SOBRE TELEFONOS</v>
          </cell>
        </row>
        <row r="1235">
          <cell r="E1235" t="str">
            <v>2.1.8.01.60</v>
          </cell>
          <cell r="F1235" t="str">
            <v>IMPUESTO DE LOTERIAS FORANEAS</v>
          </cell>
        </row>
        <row r="1236">
          <cell r="E1236" t="str">
            <v>2.1.8.01.61</v>
          </cell>
          <cell r="F1236" t="str">
            <v>IMPUESTO A LA PUBLICIDAD EXTERIOR VISUAL</v>
          </cell>
        </row>
        <row r="1237">
          <cell r="E1237" t="str">
            <v>2.1.8.01.62</v>
          </cell>
          <cell r="F1237" t="str">
            <v>IMPUESTO DE TRANSPORTE POR OLEODUCTOS Y GASODUCTOS</v>
          </cell>
        </row>
        <row r="1238">
          <cell r="E1238" t="str">
            <v>2.1.8.01.63</v>
          </cell>
          <cell r="F1238" t="str">
            <v>IMPUESTO NACIONAL AL CARBONO</v>
          </cell>
        </row>
        <row r="1239">
          <cell r="E1239" t="str">
            <v>2.1.8.01.99</v>
          </cell>
          <cell r="F1239" t="str">
            <v>IMPUESTOS A FAVOR DE GOBIERNOS EXTRANJEROS</v>
          </cell>
        </row>
        <row r="1240">
          <cell r="E1240" t="str">
            <v>2.1.8.02</v>
          </cell>
          <cell r="F1240" t="str">
            <v>ESTAMPILLAS</v>
          </cell>
        </row>
        <row r="1241">
          <cell r="E1241" t="str">
            <v>2.1.8.03</v>
          </cell>
          <cell r="F1241" t="str">
            <v>TASAS Y DERECHOS ADMINISTRATIVOS</v>
          </cell>
        </row>
        <row r="1242">
          <cell r="E1242" t="str">
            <v>2.1.8.04</v>
          </cell>
          <cell r="F1242" t="str">
            <v>CONTRIBUCIONES</v>
          </cell>
        </row>
        <row r="1243">
          <cell r="E1243" t="str">
            <v>2.1.8.04.01</v>
          </cell>
          <cell r="F1243" t="str">
            <v>CUOTA DE FISCALIZACION Y AUDITAJE</v>
          </cell>
        </row>
        <row r="1244">
          <cell r="E1244" t="str">
            <v>2.1.8.04.02</v>
          </cell>
          <cell r="F1244" t="str">
            <v>CONTRIBUCION - SUPERINTENDENCIA FINANCIERA DE COLOMBIA</v>
          </cell>
        </row>
        <row r="1245">
          <cell r="E1245" t="str">
            <v>2.1.8.04.03</v>
          </cell>
          <cell r="F1245" t="str">
            <v>CONTRIBUCION DE VALORIZACION</v>
          </cell>
        </row>
        <row r="1246">
          <cell r="E1246" t="str">
            <v>2.1.8.04.05</v>
          </cell>
          <cell r="F1246" t="str">
            <v xml:space="preserve">CONTRIBUCION - SUPERINTENDENCIA DE SERVICIOS PUBLICOS DOMICILIARIOS </v>
          </cell>
        </row>
        <row r="1247">
          <cell r="E1247" t="str">
            <v>2.1.8.04.06</v>
          </cell>
          <cell r="F1247" t="str">
            <v>CONTRIBUCION A LA COMISION DE REGULACION DE ENERGIA Y GAS - CREG</v>
          </cell>
        </row>
        <row r="1248">
          <cell r="E1248" t="str">
            <v>2.1.8.04.07</v>
          </cell>
          <cell r="F1248" t="str">
            <v>CONTRIBUCION DE VIGILANCIA - SUPERINTENDENCIA NACIONAL DE SALUD</v>
          </cell>
        </row>
        <row r="1249">
          <cell r="E1249" t="str">
            <v>2.1.8.04.09</v>
          </cell>
          <cell r="F1249" t="str">
            <v xml:space="preserve">CONTRIBUCION SUPERINTENDENCIA DE PUERTOS Y TRANSPORTE </v>
          </cell>
        </row>
        <row r="1250">
          <cell r="E1250" t="str">
            <v>2.1.8.04.10</v>
          </cell>
          <cell r="F1250" t="str">
            <v>CONTRIBUCION A RTVC Y ORGANIZACIONES REGIONALES DE TELEVISION Y RADIODIFUSION</v>
          </cell>
        </row>
        <row r="1251">
          <cell r="E1251" t="str">
            <v>2.1.8.04.15</v>
          </cell>
          <cell r="F1251" t="str">
            <v xml:space="preserve">CONTRIBUCION ADICIONAL - SUPERINTENDENCIA DE SERVICIOS PUBLICOS DOMICILIARIOS </v>
          </cell>
        </row>
        <row r="1252">
          <cell r="E1252" t="str">
            <v>2.1.8.04.16</v>
          </cell>
          <cell r="F1252" t="str">
            <v>CONTRIBUCION COMISIONES REGULACION DE AGUA POTABLE Y SANEAMIENTO BASICO - CRA</v>
          </cell>
        </row>
        <row r="1253">
          <cell r="E1253" t="str">
            <v>2.1.8.05</v>
          </cell>
          <cell r="F1253" t="str">
            <v>MULTAS, SANCIONES E INTERESES DE MORA</v>
          </cell>
        </row>
        <row r="1254">
          <cell r="E1254" t="str">
            <v>2.1.8.05.01</v>
          </cell>
          <cell r="F1254" t="str">
            <v>MULTAS Y SANCIONES</v>
          </cell>
        </row>
        <row r="1255">
          <cell r="E1255" t="str">
            <v>2.1.8.05.01.001</v>
          </cell>
          <cell r="F1255" t="str">
            <v>MULTAS SUPERINTENDENCIAS</v>
          </cell>
        </row>
        <row r="1256">
          <cell r="E1256" t="str">
            <v>2.1.8.05.01.002</v>
          </cell>
          <cell r="F1256" t="str">
            <v>MULTAS JUDICIALES</v>
          </cell>
        </row>
        <row r="1257">
          <cell r="E1257" t="str">
            <v>2.1.8.05.01.003</v>
          </cell>
          <cell r="F1257" t="str">
            <v>SANCIONES CONTRACTUALES</v>
          </cell>
        </row>
        <row r="1258">
          <cell r="E1258" t="str">
            <v>2.1.8.05.01.004</v>
          </cell>
          <cell r="F1258" t="str">
            <v>SANCIONES ADMINISTRATIVAS</v>
          </cell>
        </row>
        <row r="1259">
          <cell r="E1259" t="str">
            <v>2.1.8.05.01.005</v>
          </cell>
          <cell r="F1259" t="str">
            <v>SANCIONES TRIBUTARIAS</v>
          </cell>
        </row>
        <row r="1260">
          <cell r="E1260" t="str">
            <v>2.1.8.05.02</v>
          </cell>
          <cell r="F1260" t="str">
            <v>INTERESES DE MORA</v>
          </cell>
        </row>
        <row r="1261">
          <cell r="E1261" t="str">
            <v>2.2</v>
          </cell>
          <cell r="F1261" t="str">
            <v>SERVICIO DE LA DEUDA PUBLICA</v>
          </cell>
        </row>
        <row r="1262">
          <cell r="E1262" t="str">
            <v>2.2.1</v>
          </cell>
          <cell r="F1262" t="str">
            <v>SERVICIO DE LA DEUDA PUBLICA EXTERNA</v>
          </cell>
        </row>
        <row r="1263">
          <cell r="E1263" t="str">
            <v>2.2.1.01</v>
          </cell>
          <cell r="F1263" t="str">
            <v>PRINCIPAL</v>
          </cell>
        </row>
        <row r="1264">
          <cell r="E1264" t="str">
            <v>2.2.1.01.01</v>
          </cell>
          <cell r="F1264" t="str">
            <v>TITULOS DE DEUDA</v>
          </cell>
        </row>
        <row r="1265">
          <cell r="E1265" t="str">
            <v>2.2.1.01.01.001</v>
          </cell>
          <cell r="F1265" t="str">
            <v>TITULOS VALORES</v>
          </cell>
        </row>
        <row r="1266">
          <cell r="E1266" t="str">
            <v>2.2.1.01.02</v>
          </cell>
          <cell r="F1266" t="str">
            <v>PRESTAMOS</v>
          </cell>
        </row>
        <row r="1267">
          <cell r="E1267" t="str">
            <v>2.2.1.01.02.001</v>
          </cell>
          <cell r="F1267" t="str">
            <v>BANCA COMERCIAL</v>
          </cell>
        </row>
        <row r="1268">
          <cell r="E1268" t="str">
            <v>2.2.1.01.02.002</v>
          </cell>
          <cell r="F1268" t="str">
            <v xml:space="preserve">BANCA DE FOMENTO </v>
          </cell>
        </row>
        <row r="1269">
          <cell r="E1269" t="str">
            <v>2.2.1.01.02.003</v>
          </cell>
          <cell r="F1269" t="str">
            <v>GOBIERNOS</v>
          </cell>
        </row>
        <row r="1270">
          <cell r="E1270" t="str">
            <v>2.2.1.01.02.004</v>
          </cell>
          <cell r="F1270" t="str">
            <v>ORGANISMOS MULTILATERALES</v>
          </cell>
        </row>
        <row r="1271">
          <cell r="E1271" t="str">
            <v>2.2.1.01.02.006</v>
          </cell>
          <cell r="F1271" t="str">
            <v>OTRAS ENTIDADES E INSTITUCIONES</v>
          </cell>
        </row>
        <row r="1272">
          <cell r="E1272" t="str">
            <v>2.2.1.01.03</v>
          </cell>
          <cell r="F1272" t="str">
            <v xml:space="preserve">OTRAS CUENTAS POR PAGAR </v>
          </cell>
        </row>
        <row r="1273">
          <cell r="E1273" t="str">
            <v>2.2.1.01.03.001</v>
          </cell>
          <cell r="F1273" t="str">
            <v>PROVEEDORES</v>
          </cell>
        </row>
        <row r="1274">
          <cell r="E1274" t="str">
            <v>2.2.1.02</v>
          </cell>
          <cell r="F1274" t="str">
            <v>INTERESES</v>
          </cell>
        </row>
        <row r="1275">
          <cell r="E1275" t="str">
            <v>2.2.1.02.01</v>
          </cell>
          <cell r="F1275" t="str">
            <v>TITULOS DE DEUDA</v>
          </cell>
        </row>
        <row r="1276">
          <cell r="E1276" t="str">
            <v>2.2.1.02.01.001</v>
          </cell>
          <cell r="F1276" t="str">
            <v>TITULOS VALORES</v>
          </cell>
        </row>
        <row r="1277">
          <cell r="E1277" t="str">
            <v>2.2.1.02.02</v>
          </cell>
          <cell r="F1277" t="str">
            <v>PRESTAMOS</v>
          </cell>
        </row>
        <row r="1278">
          <cell r="E1278" t="str">
            <v>2.2.1.02.02.001</v>
          </cell>
          <cell r="F1278" t="str">
            <v>BANCA COMERCIAL</v>
          </cell>
        </row>
        <row r="1279">
          <cell r="E1279" t="str">
            <v>2.2.1.02.02.002</v>
          </cell>
          <cell r="F1279" t="str">
            <v xml:space="preserve">BANCA DE FOMENTO </v>
          </cell>
        </row>
        <row r="1280">
          <cell r="E1280" t="str">
            <v>2.2.1.02.02.003</v>
          </cell>
          <cell r="F1280" t="str">
            <v>GOBIERNOS</v>
          </cell>
        </row>
        <row r="1281">
          <cell r="E1281" t="str">
            <v>2.2.1.02.02.004</v>
          </cell>
          <cell r="F1281" t="str">
            <v>ORGANISMOS MULTILATERALES</v>
          </cell>
        </row>
        <row r="1282">
          <cell r="E1282" t="str">
            <v>2.2.1.02.03</v>
          </cell>
          <cell r="F1282" t="str">
            <v>OTRAS CUENTAS POR PAGAR</v>
          </cell>
        </row>
        <row r="1283">
          <cell r="E1283" t="str">
            <v>2.2.1.02.04</v>
          </cell>
          <cell r="F1283" t="str">
            <v>PROVEEDORES</v>
          </cell>
        </row>
        <row r="1284">
          <cell r="E1284" t="str">
            <v>2.2.1.03</v>
          </cell>
          <cell r="F1284" t="str">
            <v>COMISIONES Y OTROS GASTOS</v>
          </cell>
        </row>
        <row r="1285">
          <cell r="E1285" t="str">
            <v>2.2.1.03.01</v>
          </cell>
          <cell r="F1285" t="str">
            <v>TITULOS DE DEUDA</v>
          </cell>
        </row>
        <row r="1286">
          <cell r="E1286" t="str">
            <v>2.2.1.03.01.001</v>
          </cell>
          <cell r="F1286" t="str">
            <v>TITULOS VALORES</v>
          </cell>
        </row>
        <row r="1287">
          <cell r="E1287" t="str">
            <v>2.2.1.03.02</v>
          </cell>
          <cell r="F1287" t="str">
            <v>PRESTAMOS</v>
          </cell>
        </row>
        <row r="1288">
          <cell r="E1288" t="str">
            <v>2.2.1.03.02.001</v>
          </cell>
          <cell r="F1288" t="str">
            <v>BANCA COMERCIAL</v>
          </cell>
        </row>
        <row r="1289">
          <cell r="E1289" t="str">
            <v>2.2.1.03.02.002</v>
          </cell>
          <cell r="F1289" t="str">
            <v xml:space="preserve">BANCA DE FOMENTO </v>
          </cell>
        </row>
        <row r="1290">
          <cell r="E1290" t="str">
            <v>2.2.1.03.02.003</v>
          </cell>
          <cell r="F1290" t="str">
            <v>GOBIERNOS</v>
          </cell>
        </row>
        <row r="1291">
          <cell r="E1291" t="str">
            <v>2.2.1.03.02.004</v>
          </cell>
          <cell r="F1291" t="str">
            <v>ORGANISMOS MULTILATERALES</v>
          </cell>
        </row>
        <row r="1292">
          <cell r="E1292" t="str">
            <v>2.2.1.03.03</v>
          </cell>
          <cell r="F1292" t="str">
            <v>OTRAS CUENTAS POR PAGAR</v>
          </cell>
        </row>
        <row r="1293">
          <cell r="E1293" t="str">
            <v>2.2.2</v>
          </cell>
          <cell r="F1293" t="str">
            <v>SERVICIO DE LA DEUDA PUBLICA INTERNA</v>
          </cell>
        </row>
        <row r="1294">
          <cell r="E1294" t="str">
            <v>2.2.2.01</v>
          </cell>
          <cell r="F1294" t="str">
            <v>PRINCIPAL</v>
          </cell>
        </row>
        <row r="1295">
          <cell r="E1295" t="str">
            <v>2.2.2.01.01</v>
          </cell>
          <cell r="F1295" t="str">
            <v>TITULOS DE DEUDA</v>
          </cell>
        </row>
        <row r="1296">
          <cell r="E1296" t="str">
            <v>2.2.2.01.01.001</v>
          </cell>
          <cell r="F1296" t="str">
            <v>TITULOS VALORES</v>
          </cell>
        </row>
        <row r="1297">
          <cell r="E1297" t="str">
            <v>2.2.2.01.01.001.01</v>
          </cell>
          <cell r="F1297" t="str">
            <v>BONOS AGRARIOS</v>
          </cell>
        </row>
        <row r="1298">
          <cell r="E1298" t="str">
            <v>2.2.2.01.01.001.06</v>
          </cell>
          <cell r="F1298" t="str">
            <v>OTROS BONOS Y TITULOS EMITIDOS</v>
          </cell>
        </row>
        <row r="1299">
          <cell r="E1299" t="str">
            <v>2.2.2.01.02</v>
          </cell>
          <cell r="F1299" t="str">
            <v>PRESTAMOS</v>
          </cell>
        </row>
        <row r="1300">
          <cell r="E1300" t="str">
            <v>2.2.2.01.02.001</v>
          </cell>
          <cell r="F1300" t="str">
            <v>NACION</v>
          </cell>
        </row>
        <row r="1301">
          <cell r="E1301" t="str">
            <v>2.2.2.01.02.002</v>
          </cell>
          <cell r="F1301" t="str">
            <v>ENTIDADES FINANCIERAS</v>
          </cell>
        </row>
        <row r="1302">
          <cell r="E1302" t="str">
            <v>2.2.2.01.02.002.02</v>
          </cell>
          <cell r="F1302" t="str">
            <v>BANCA COMERCIAL</v>
          </cell>
        </row>
        <row r="1303">
          <cell r="E1303" t="str">
            <v>2.2.2.01.02.002.02.02</v>
          </cell>
          <cell r="F1303" t="str">
            <v>DEUDA ASUMIDA</v>
          </cell>
        </row>
        <row r="1304">
          <cell r="E1304" t="str">
            <v>2.2.2.01.02.002.02.03</v>
          </cell>
          <cell r="F1304" t="str">
            <v>BANCA COMERCIAL</v>
          </cell>
        </row>
        <row r="1305">
          <cell r="E1305" t="str">
            <v>2.2.2.01.02.002.03</v>
          </cell>
          <cell r="F1305" t="str">
            <v xml:space="preserve">BANCA DE FOMENTO </v>
          </cell>
        </row>
        <row r="1306">
          <cell r="E1306" t="str">
            <v>2.2.2.01.02.002.04</v>
          </cell>
          <cell r="F1306" t="str">
            <v>INSTITUTOS DE DESARROLLO DEPARTAMENTAL Y DEL O MUNICIPAL</v>
          </cell>
        </row>
        <row r="1307">
          <cell r="E1307" t="str">
            <v>2.2.2.01.02.003</v>
          </cell>
          <cell r="F1307" t="str">
            <v>OTRAS ENTIDADES NO FINANCIERAS</v>
          </cell>
        </row>
        <row r="1308">
          <cell r="E1308" t="str">
            <v>2.2.2.01.03</v>
          </cell>
          <cell r="F1308" t="str">
            <v xml:space="preserve">OTRAS CUENTAS POR PAGAR </v>
          </cell>
        </row>
        <row r="1309">
          <cell r="E1309" t="str">
            <v>2.2.2.01.03.001</v>
          </cell>
          <cell r="F1309" t="str">
            <v>PROVEEDORES</v>
          </cell>
        </row>
        <row r="1310">
          <cell r="E1310" t="str">
            <v>2.2.2.02</v>
          </cell>
          <cell r="F1310" t="str">
            <v>INTERESES</v>
          </cell>
        </row>
        <row r="1311">
          <cell r="E1311" t="str">
            <v>2.2.2.02.01</v>
          </cell>
          <cell r="F1311" t="str">
            <v>TITULOS DE DEUDA</v>
          </cell>
        </row>
        <row r="1312">
          <cell r="E1312" t="str">
            <v>2.2.2.02.01.001</v>
          </cell>
          <cell r="F1312" t="str">
            <v>TITULOS VALORES</v>
          </cell>
        </row>
        <row r="1313">
          <cell r="E1313" t="str">
            <v>2.2.2.02.01.001.01</v>
          </cell>
          <cell r="F1313" t="str">
            <v>BONOS AGRARIOS</v>
          </cell>
        </row>
        <row r="1314">
          <cell r="E1314" t="str">
            <v>2.2.2.02.01.001.06</v>
          </cell>
          <cell r="F1314" t="str">
            <v>OTROS BONOS Y TITULOS EMITIDOS</v>
          </cell>
        </row>
        <row r="1315">
          <cell r="E1315" t="str">
            <v>2.2.2.02.02</v>
          </cell>
          <cell r="F1315" t="str">
            <v>PRESTAMOS</v>
          </cell>
        </row>
        <row r="1316">
          <cell r="E1316" t="str">
            <v>2.2.2.02.02.001</v>
          </cell>
          <cell r="F1316" t="str">
            <v>NACION</v>
          </cell>
        </row>
        <row r="1317">
          <cell r="E1317" t="str">
            <v>2.2.2.02.02.002</v>
          </cell>
          <cell r="F1317" t="str">
            <v>ENTIDADES FINANCIERAS</v>
          </cell>
        </row>
        <row r="1318">
          <cell r="E1318" t="str">
            <v>2.2.2.02.02.002.02</v>
          </cell>
          <cell r="F1318" t="str">
            <v>BANCA COMERCIAL</v>
          </cell>
        </row>
        <row r="1319">
          <cell r="E1319" t="str">
            <v>2.2.2.02.02.002.02.02</v>
          </cell>
          <cell r="F1319" t="str">
            <v>DEUDA ASUMIDA</v>
          </cell>
        </row>
        <row r="1320">
          <cell r="E1320" t="str">
            <v>2.2.2.02.02.002.02.03</v>
          </cell>
          <cell r="F1320" t="str">
            <v>BANCA COMERCIAL</v>
          </cell>
        </row>
        <row r="1321">
          <cell r="E1321" t="str">
            <v>2.2.2.02.02.002.03</v>
          </cell>
          <cell r="F1321" t="str">
            <v>BANCA DE FOMENTO</v>
          </cell>
        </row>
        <row r="1322">
          <cell r="E1322" t="str">
            <v>2.2.2.02.02.002.04</v>
          </cell>
          <cell r="F1322" t="str">
            <v>INSTITUTOS DE DESARROLLO DEPARTAMENTAL Y DEL O MUNICIPAL</v>
          </cell>
        </row>
        <row r="1323">
          <cell r="E1323" t="str">
            <v>2.2.2.02.02.003</v>
          </cell>
          <cell r="F1323" t="str">
            <v>OTRAS ENTIDADES NO FINANCIERAS</v>
          </cell>
        </row>
        <row r="1324">
          <cell r="E1324" t="str">
            <v>2.2.2.02.04</v>
          </cell>
          <cell r="F1324" t="str">
            <v>PROVEEDORES</v>
          </cell>
        </row>
        <row r="1325">
          <cell r="E1325" t="str">
            <v>2.2.2.03</v>
          </cell>
          <cell r="F1325" t="str">
            <v>COMISIONES Y OTROS GASTOS</v>
          </cell>
        </row>
        <row r="1326">
          <cell r="E1326" t="str">
            <v>2.2.2.03.01</v>
          </cell>
          <cell r="F1326" t="str">
            <v>TITULOS DE DEUDA</v>
          </cell>
        </row>
        <row r="1327">
          <cell r="E1327" t="str">
            <v>2.2.2.03.01.001</v>
          </cell>
          <cell r="F1327" t="str">
            <v>TITULOS VALORES</v>
          </cell>
        </row>
        <row r="1328">
          <cell r="E1328" t="str">
            <v>2.2.2.03.01.001.01</v>
          </cell>
          <cell r="F1328" t="str">
            <v xml:space="preserve">BONOS PARA LA PAZ </v>
          </cell>
        </row>
        <row r="1329">
          <cell r="E1329" t="str">
            <v>2.2.2.03.01.001.04</v>
          </cell>
          <cell r="F1329" t="str">
            <v>OTROS BONOS Y TITULOS EMITIDOS</v>
          </cell>
        </row>
        <row r="1330">
          <cell r="E1330" t="str">
            <v>2.2.2.03.02</v>
          </cell>
          <cell r="F1330" t="str">
            <v>PRESTAMOS</v>
          </cell>
        </row>
        <row r="1331">
          <cell r="E1331" t="str">
            <v>2.2.2.03.02.001</v>
          </cell>
          <cell r="F1331" t="str">
            <v>NACION</v>
          </cell>
        </row>
        <row r="1332">
          <cell r="E1332" t="str">
            <v>2.2.2.03.02.002</v>
          </cell>
          <cell r="F1332" t="str">
            <v>ENTIDADES FINANCIERAS</v>
          </cell>
        </row>
        <row r="1333">
          <cell r="E1333" t="str">
            <v>2.2.2.03.02.002.02</v>
          </cell>
          <cell r="F1333" t="str">
            <v>BANCA COMERCIAL</v>
          </cell>
        </row>
        <row r="1334">
          <cell r="E1334" t="str">
            <v>2.2.2.03.02.002.03</v>
          </cell>
          <cell r="F1334" t="str">
            <v>BANCA DE FOMENTO</v>
          </cell>
        </row>
        <row r="1335">
          <cell r="E1335" t="str">
            <v>2.2.2.03.02.002.04</v>
          </cell>
          <cell r="F1335" t="str">
            <v>INSTITUTOS DE DESARROLLO DEPARTAMENTAL Y DEL O MUNICIPAL</v>
          </cell>
        </row>
        <row r="1336">
          <cell r="E1336" t="str">
            <v>2.2.2.03.02.003</v>
          </cell>
          <cell r="F1336" t="str">
            <v>OTRAS ENTIDADES NO FINANCIERAS</v>
          </cell>
        </row>
        <row r="1337">
          <cell r="E1337" t="str">
            <v>2.2.2.03.03</v>
          </cell>
          <cell r="F1337" t="str">
            <v>OTRAS CUENTAS POR PAGAR</v>
          </cell>
        </row>
        <row r="1338">
          <cell r="E1338" t="str">
            <v>2.2.2.04</v>
          </cell>
          <cell r="F1338" t="str">
            <v>APORTES AL FONDO DE CONTINGENCIAS</v>
          </cell>
        </row>
        <row r="1339">
          <cell r="E1339" t="str">
            <v>2.2.2.05</v>
          </cell>
          <cell r="F1339" t="str">
            <v>BONOS PENSIONALES</v>
          </cell>
        </row>
        <row r="1340">
          <cell r="E1340" t="str">
            <v>2.2.2.05.01</v>
          </cell>
          <cell r="F1340" t="str">
            <v>TIPO A</v>
          </cell>
        </row>
        <row r="1341">
          <cell r="E1341" t="str">
            <v>2.2.2.05.02</v>
          </cell>
          <cell r="F1341" t="str">
            <v>TIPO B</v>
          </cell>
        </row>
        <row r="1342">
          <cell r="E1342" t="str">
            <v>2.3</v>
          </cell>
          <cell r="F1342" t="str">
            <v>INVERSION</v>
          </cell>
        </row>
        <row r="1343">
          <cell r="E1343" t="str">
            <v>2.3.1</v>
          </cell>
          <cell r="F1343" t="str">
            <v>GASTOS DE PERSONAL</v>
          </cell>
        </row>
        <row r="1344">
          <cell r="E1344" t="str">
            <v>2.3.1.01</v>
          </cell>
          <cell r="F1344" t="str">
            <v>PLANTA DE PERSONAL PERMANENTE</v>
          </cell>
        </row>
        <row r="1345">
          <cell r="E1345" t="str">
            <v>2.3.1.01.01</v>
          </cell>
          <cell r="F1345" t="str">
            <v>FACTORES CONSTITUTIVOS DE SALARIO</v>
          </cell>
        </row>
        <row r="1346">
          <cell r="E1346" t="str">
            <v>2.3.1.01.01.001</v>
          </cell>
          <cell r="F1346" t="str">
            <v>FACTORES SALARIALES COMUNES</v>
          </cell>
        </row>
        <row r="1347">
          <cell r="E1347" t="str">
            <v>2.3.1.01.01.001.01</v>
          </cell>
          <cell r="F1347" t="str">
            <v>SUELDO BASICO</v>
          </cell>
        </row>
        <row r="1348">
          <cell r="E1348" t="str">
            <v>2.3.1.01.01.001.02</v>
          </cell>
          <cell r="F1348" t="str">
            <v>HORAS EXTRAS, DOMINICALES, FESTIVOS Y RECARGOS</v>
          </cell>
        </row>
        <row r="1349">
          <cell r="E1349" t="str">
            <v>2.3.1.01.01.001.03</v>
          </cell>
          <cell r="F1349" t="str">
            <v>GASTOS DE REPRESENTACION</v>
          </cell>
        </row>
        <row r="1350">
          <cell r="E1350" t="str">
            <v>2.3.1.01.01.001.04</v>
          </cell>
          <cell r="F1350" t="str">
            <v>SUBSIDIO DE ALIMENTACION</v>
          </cell>
        </row>
        <row r="1351">
          <cell r="E1351" t="str">
            <v>2.3.1.01.01.001.05</v>
          </cell>
          <cell r="F1351" t="str">
            <v>AUXILIO DE TRANSPORTE</v>
          </cell>
        </row>
        <row r="1352">
          <cell r="E1352" t="str">
            <v>2.3.1.01.01.001.06</v>
          </cell>
          <cell r="F1352" t="str">
            <v>PRIMA DE SERVICIO</v>
          </cell>
        </row>
        <row r="1353">
          <cell r="E1353" t="str">
            <v>2.3.1.01.01.001.07</v>
          </cell>
          <cell r="F1353" t="str">
            <v>BONIFICACION POR SERVICIOS PRESTADOS</v>
          </cell>
        </row>
        <row r="1354">
          <cell r="E1354" t="str">
            <v>2.3.1.01.01.001.08</v>
          </cell>
          <cell r="F1354" t="str">
            <v>PRESTACIONES SOCIALES</v>
          </cell>
        </row>
        <row r="1355">
          <cell r="E1355" t="str">
            <v>2.3.1.01.01.001.08.01</v>
          </cell>
          <cell r="F1355" t="str">
            <v>PRIMA DE NAVIDAD</v>
          </cell>
        </row>
        <row r="1356">
          <cell r="E1356" t="str">
            <v>2.3.1.01.01.001.08.02</v>
          </cell>
          <cell r="F1356" t="str">
            <v>PRIMA DE VACACIONES</v>
          </cell>
        </row>
        <row r="1357">
          <cell r="E1357" t="str">
            <v>2.3.1.01.01.001.09</v>
          </cell>
          <cell r="F1357" t="str">
            <v>PRIMA TECNICA SALARIAL</v>
          </cell>
        </row>
        <row r="1358">
          <cell r="E1358" t="str">
            <v>2.3.1.01.01.001.10</v>
          </cell>
          <cell r="F1358" t="str">
            <v>VIATICOS DE LOS FUNCIONARIOS EN COMISION</v>
          </cell>
        </row>
        <row r="1359">
          <cell r="E1359" t="str">
            <v>2.3.1.01.01.002</v>
          </cell>
          <cell r="F1359" t="str">
            <v>FACTORES SALARIALES ESPECIALES</v>
          </cell>
        </row>
        <row r="1360">
          <cell r="E1360" t="str">
            <v>2.3.1.01.01.002.04</v>
          </cell>
          <cell r="F1360" t="str">
            <v>PRIMA SEMESTRAL</v>
          </cell>
        </row>
        <row r="1361">
          <cell r="E1361" t="str">
            <v>2.3.1.01.01.002.06</v>
          </cell>
          <cell r="F1361" t="str">
            <v>PRIMAS EXTRAORDINARIAS</v>
          </cell>
        </row>
        <row r="1362">
          <cell r="E1362" t="str">
            <v>2.3.1.01.01.002.12</v>
          </cell>
          <cell r="F1362" t="str">
            <v>PRIMA DE ANTIGÜEDAD</v>
          </cell>
        </row>
        <row r="1363">
          <cell r="E1363" t="str">
            <v>2.3.1.01.01.002.12.01</v>
          </cell>
          <cell r="F1363" t="str">
            <v xml:space="preserve">BENEFICIOS A LOS EMPLEADOS A CORTO PLAZO </v>
          </cell>
        </row>
        <row r="1364">
          <cell r="E1364" t="str">
            <v>2.3.1.01.01.002.12.02</v>
          </cell>
          <cell r="F1364" t="str">
            <v>BENEFICIOS A LOS EMPLEADOS A LARGO PLAZO</v>
          </cell>
        </row>
        <row r="1365">
          <cell r="E1365" t="str">
            <v>2.3.1.01.01.002.16</v>
          </cell>
          <cell r="F1365" t="str">
            <v>SOBRESUELDO</v>
          </cell>
        </row>
        <row r="1366">
          <cell r="E1366" t="str">
            <v>2.3.1.01.01.002.18</v>
          </cell>
          <cell r="F1366" t="str">
            <v>PRIMA DE DESGASTE Y ALTO RIESGO VISUAL</v>
          </cell>
        </row>
        <row r="1367">
          <cell r="E1367" t="str">
            <v>2.3.1.01.01.002.21</v>
          </cell>
          <cell r="F1367" t="str">
            <v>QUINQUENIOS</v>
          </cell>
        </row>
        <row r="1368">
          <cell r="E1368" t="str">
            <v>2.3.1.01.01.002.21.01</v>
          </cell>
          <cell r="F1368" t="str">
            <v>BENEFICIOS A LOS EMPLEADOS A LARGO PLAZO</v>
          </cell>
        </row>
        <row r="1369">
          <cell r="E1369" t="str">
            <v>2.3.1.01.01.002.21.02</v>
          </cell>
          <cell r="F1369" t="str">
            <v>BENEFICIOS A LOS EMPLEADOS A LARGO PLAZO</v>
          </cell>
        </row>
        <row r="1370">
          <cell r="E1370" t="str">
            <v>2.3.1.01.01.002.27</v>
          </cell>
          <cell r="F1370" t="str">
            <v>PRIMA DE CARESTIA</v>
          </cell>
        </row>
        <row r="1371">
          <cell r="E1371" t="str">
            <v>2.3.1.01.01.002.28</v>
          </cell>
          <cell r="F1371" t="str">
            <v>BONIFICACION CARGO ACADEMICO ADMINISTRATIVO</v>
          </cell>
        </row>
        <row r="1372">
          <cell r="E1372" t="str">
            <v>2.3.1.01.01.002.29</v>
          </cell>
          <cell r="F1372" t="str">
            <v>BONIFICACION BIENESTAR UNIVERSITARIO</v>
          </cell>
        </row>
        <row r="1373">
          <cell r="E1373" t="str">
            <v>2.3.1.01.01.002.30</v>
          </cell>
          <cell r="F1373" t="str">
            <v>CUATRIENIO</v>
          </cell>
        </row>
        <row r="1374">
          <cell r="E1374" t="str">
            <v>2.3.1.01.01.002.31</v>
          </cell>
          <cell r="F1374" t="str">
            <v>BONIFICACION PEDAGOGICA DOCENTES PRESCOLAR, BASICA Y MEDIA</v>
          </cell>
        </row>
        <row r="1375">
          <cell r="E1375" t="str">
            <v>2.3.1.01.01.002.32</v>
          </cell>
          <cell r="F1375" t="str">
            <v>SOBRESUELDO DOCENTES Y DIRECTIVOS DOCENTES PRESCOLAR, BASICA Y MEDIA</v>
          </cell>
        </row>
        <row r="1376">
          <cell r="E1376" t="str">
            <v>2.3.1.01.01.002.33</v>
          </cell>
          <cell r="F1376" t="str">
            <v>BONIFICACION EDUCADORES DE BASICA Y MEDIA</v>
          </cell>
        </row>
        <row r="1377">
          <cell r="E1377" t="str">
            <v>2.3.1.01.01.002.36</v>
          </cell>
          <cell r="F1377" t="str">
            <v>PRIMA DE VIDA CARA</v>
          </cell>
        </row>
        <row r="1378">
          <cell r="E1378" t="str">
            <v>2.3.1.01.02</v>
          </cell>
          <cell r="F1378" t="str">
            <v>CONTRIBUCIONES INHERENTES A LA NOMINA</v>
          </cell>
        </row>
        <row r="1379">
          <cell r="E1379" t="str">
            <v>2.3.1.01.02.001</v>
          </cell>
          <cell r="F1379" t="str">
            <v>APORTES A LA SEGURIDAD SOCIAL EN PENSIONES</v>
          </cell>
        </row>
        <row r="1380">
          <cell r="E1380" t="str">
            <v>2.3.1.01.02.002</v>
          </cell>
          <cell r="F1380" t="str">
            <v>APORTES A LA SEGURIDAD SOCIAL EN SALUD</v>
          </cell>
        </row>
        <row r="1381">
          <cell r="E1381" t="str">
            <v>2.3.1.01.02.003</v>
          </cell>
          <cell r="F1381" t="str">
            <v xml:space="preserve">APORTES DE CESANTIAS </v>
          </cell>
        </row>
        <row r="1382">
          <cell r="E1382" t="str">
            <v>2.3.1.01.02.004</v>
          </cell>
          <cell r="F1382" t="str">
            <v>APORTES A CAJAS DE COMPENSACION FAMILIAR</v>
          </cell>
        </row>
        <row r="1383">
          <cell r="E1383" t="str">
            <v>2.3.1.01.02.005</v>
          </cell>
          <cell r="F1383" t="str">
            <v>APORTES GENERALES AL SISTEMA DE RIESGOS LABORALES</v>
          </cell>
        </row>
        <row r="1384">
          <cell r="E1384" t="str">
            <v>2.3.1.01.02.006</v>
          </cell>
          <cell r="F1384" t="str">
            <v>APORTES AL ICBF</v>
          </cell>
        </row>
        <row r="1385">
          <cell r="E1385" t="str">
            <v>2.3.1.01.02.007</v>
          </cell>
          <cell r="F1385" t="str">
            <v>APORTES AL SENA</v>
          </cell>
        </row>
        <row r="1386">
          <cell r="E1386" t="str">
            <v>2.3.1.01.02.008</v>
          </cell>
          <cell r="F1386" t="str">
            <v>APORTES A LA ESAP</v>
          </cell>
        </row>
        <row r="1387">
          <cell r="E1387" t="str">
            <v>2.3.1.01.02.009</v>
          </cell>
          <cell r="F1387" t="str">
            <v>APORTES A ESCUELAS INDUSTRIALES E INSTITUTOS TECNICOS</v>
          </cell>
        </row>
        <row r="1388">
          <cell r="E1388" t="str">
            <v>2.3.1.01.03</v>
          </cell>
          <cell r="F1388" t="str">
            <v>REMUNERACIONES NO CONSTITUTIVAS DE FACTOR SALARIAL</v>
          </cell>
        </row>
        <row r="1389">
          <cell r="E1389" t="str">
            <v>2.3.1.01.03.001</v>
          </cell>
          <cell r="F1389" t="str">
            <v>PRESTACIONES SOCIALES</v>
          </cell>
        </row>
        <row r="1390">
          <cell r="E1390" t="str">
            <v>2.3.1.01.03.001.01</v>
          </cell>
          <cell r="F1390" t="str">
            <v>VACACIONES</v>
          </cell>
        </row>
        <row r="1391">
          <cell r="E1391" t="str">
            <v>2.3.1.01.03.001.02</v>
          </cell>
          <cell r="F1391" t="str">
            <v>INDEMNIZACION POR VACACIONES</v>
          </cell>
        </row>
        <row r="1392">
          <cell r="E1392" t="str">
            <v>2.3.1.01.03.001.03</v>
          </cell>
          <cell r="F1392" t="str">
            <v>BONIFICACION ESPECIAL DE RECREACION</v>
          </cell>
        </row>
        <row r="1393">
          <cell r="E1393" t="str">
            <v>2.3.1.01.03.001.04</v>
          </cell>
          <cell r="F1393" t="str">
            <v>SUBSIDIO FAMILIAR</v>
          </cell>
        </row>
        <row r="1394">
          <cell r="E1394" t="str">
            <v>2.3.1.01.03.005</v>
          </cell>
          <cell r="F1394" t="str">
            <v>RECONOCIMIENTO POR PERMANENCIA EN EL SERVICIO PUBLICO - BOGOTA D.C.</v>
          </cell>
        </row>
        <row r="1395">
          <cell r="E1395" t="str">
            <v>2.3.1.01.03.009</v>
          </cell>
          <cell r="F1395" t="str">
            <v>PRIMA TECNICA NO SALARIAL</v>
          </cell>
        </row>
        <row r="1396">
          <cell r="E1396" t="str">
            <v>2.3.1.01.03.012</v>
          </cell>
          <cell r="F1396" t="str">
            <v>PRIMA DE RIESGO</v>
          </cell>
        </row>
        <row r="1397">
          <cell r="E1397" t="str">
            <v>2.3.1.01.03.019</v>
          </cell>
          <cell r="F1397" t="str">
            <v>PRIMA DE CLIMA O PRIMA DE CALOR</v>
          </cell>
        </row>
        <row r="1398">
          <cell r="E1398" t="str">
            <v>2.3.1.01.03.020</v>
          </cell>
          <cell r="F1398" t="str">
            <v>ESTIMULOS A LOS EMPLEADOS DEL ESTADO</v>
          </cell>
        </row>
        <row r="1399">
          <cell r="E1399" t="str">
            <v>2.3.1.01.03.023</v>
          </cell>
          <cell r="F1399" t="str">
            <v>PRIMA DE COORDINACION</v>
          </cell>
        </row>
        <row r="1400">
          <cell r="E1400" t="str">
            <v>2.3.1.01.03.043</v>
          </cell>
          <cell r="F1400" t="str">
            <v>QUINQUENIOS</v>
          </cell>
        </row>
        <row r="1401">
          <cell r="E1401" t="str">
            <v>2.3.1.01.03.043.01</v>
          </cell>
          <cell r="F1401" t="str">
            <v xml:space="preserve">BENEFICIOS A LOS EMPLEADOS A CORTO PLAZO </v>
          </cell>
        </row>
        <row r="1402">
          <cell r="E1402" t="str">
            <v>2.3.1.01.03.043.02</v>
          </cell>
          <cell r="F1402" t="str">
            <v xml:space="preserve">BENEFICIOS A LOS EMPLEADOS A LARGO PLAZO </v>
          </cell>
        </row>
        <row r="1403">
          <cell r="E1403" t="str">
            <v>2.3.1.01.03.052</v>
          </cell>
          <cell r="F1403" t="str">
            <v>BONOS ESCOLARES Y NAVIDEÃ‘OS</v>
          </cell>
        </row>
        <row r="1404">
          <cell r="E1404" t="str">
            <v>2.3.1.01.03.068</v>
          </cell>
          <cell r="F1404" t="str">
            <v>PRIMA SECRETARIAL</v>
          </cell>
        </row>
        <row r="1405">
          <cell r="E1405" t="str">
            <v>2.3.1.01.03.069</v>
          </cell>
          <cell r="F1405" t="str">
            <v>APOYO DE SOSTENIMIENTO APRENDICES BAJO MODALIDAD DE CONTRATO DE APRENDIZAJE</v>
          </cell>
        </row>
        <row r="1406">
          <cell r="E1406" t="str">
            <v>2.3.1.01.03.074</v>
          </cell>
          <cell r="F1406" t="str">
            <v>PRIMA SEMESTRAL</v>
          </cell>
        </row>
        <row r="1407">
          <cell r="E1407" t="str">
            <v>2.3.1.01.03.075</v>
          </cell>
          <cell r="F1407" t="str">
            <v>PRIMA DE ACTIVIDAD</v>
          </cell>
        </row>
        <row r="1408">
          <cell r="E1408" t="str">
            <v>2.3.1.01.03.077</v>
          </cell>
          <cell r="F1408" t="str">
            <v>SUBSIDIO DE ANTEOJOS</v>
          </cell>
        </row>
        <row r="1409">
          <cell r="E1409" t="str">
            <v>2.3.1.01.03.079</v>
          </cell>
          <cell r="F1409" t="str">
            <v>PRIMA DE ALIMENTACION</v>
          </cell>
        </row>
        <row r="1410">
          <cell r="E1410" t="str">
            <v>2.3.1.01.03.083</v>
          </cell>
          <cell r="F1410" t="str">
            <v>AUXILIO DE MOVILIZACION</v>
          </cell>
        </row>
        <row r="1411">
          <cell r="E1411" t="str">
            <v>2.3.1.01.03.092</v>
          </cell>
          <cell r="F1411" t="str">
            <v xml:space="preserve">INDEMNIZACION COMPENSATORIO HORAS EXTRA </v>
          </cell>
        </row>
        <row r="1412">
          <cell r="E1412" t="str">
            <v>2.3.1.01.03.093</v>
          </cell>
          <cell r="F1412" t="str">
            <v>PRIMA O AUXILIO DE MATERNIDAD</v>
          </cell>
        </row>
        <row r="1413">
          <cell r="E1413" t="str">
            <v>2.3.1.01.03.094</v>
          </cell>
          <cell r="F1413" t="str">
            <v>PRIMA DE TRANSPORTE Y MANUTENCION</v>
          </cell>
        </row>
        <row r="1414">
          <cell r="E1414" t="str">
            <v>2.3.1.01.03.095</v>
          </cell>
          <cell r="F1414" t="str">
            <v>PRIMA DE MATRIMONIO</v>
          </cell>
        </row>
        <row r="1415">
          <cell r="E1415" t="str">
            <v>2.3.1.01.03.096</v>
          </cell>
          <cell r="F1415" t="str">
            <v>BONIFICACION CARGO ACADEMICO ADMINISTRATIVO</v>
          </cell>
        </row>
        <row r="1416">
          <cell r="E1416" t="str">
            <v>2.3.1.01.03.097</v>
          </cell>
          <cell r="F1416" t="str">
            <v>BONIFICACIONPOR PRODUCTIVIDAD ACADEMICA</v>
          </cell>
        </row>
        <row r="1417">
          <cell r="E1417" t="str">
            <v>2.3.1.01.03.098</v>
          </cell>
          <cell r="F1417" t="str">
            <v>BONIFICACION EDUCADORES DE BASICA Y MEDIA</v>
          </cell>
        </row>
        <row r="1418">
          <cell r="E1418" t="str">
            <v>2.3.1.01.03.099</v>
          </cell>
          <cell r="F1418" t="str">
            <v>BONIFICACION SINDICAL</v>
          </cell>
        </row>
        <row r="1419">
          <cell r="E1419" t="str">
            <v>2.3.1.01.03.100</v>
          </cell>
          <cell r="F1419" t="str">
            <v>TRIENIOS</v>
          </cell>
        </row>
        <row r="1420">
          <cell r="E1420" t="str">
            <v>2.3.1.01.03.101</v>
          </cell>
          <cell r="F1420" t="str">
            <v>BONIFICACION ZONA DE DIFICIL ACCESO DOCENTES PRESCOLAR, BASICA Y MEDIA</v>
          </cell>
        </row>
        <row r="1421">
          <cell r="E1421" t="str">
            <v>2.3.1.01.03.102</v>
          </cell>
          <cell r="F1421" t="str">
            <v>BONIFICACION GRADO 14 DOCENTES PRESCOLAR, BASICA Y MEDIA</v>
          </cell>
        </row>
        <row r="1422">
          <cell r="E1422" t="str">
            <v>2.3.1.01.03.103</v>
          </cell>
          <cell r="F1422" t="str">
            <v>RECONOCIMIENTO ADICIONAL POR GESTION DIRECTIVOS DOCENTES PRESCOLAR, BASICA Y MEDIA</v>
          </cell>
        </row>
        <row r="1423">
          <cell r="E1423" t="str">
            <v>2.3.1.01.03.104</v>
          </cell>
          <cell r="F1423" t="str">
            <v>INCENTIVO POR JUBILACION</v>
          </cell>
        </row>
        <row r="1424">
          <cell r="E1424" t="str">
            <v>2.3.1.01.03.105</v>
          </cell>
          <cell r="F1424" t="str">
            <v>PRIMA DE COORDINACION ACADEMICA Y DISCIPLINA</v>
          </cell>
        </row>
        <row r="1425">
          <cell r="E1425" t="str">
            <v>2.3.1.01.03.107</v>
          </cell>
          <cell r="F1425" t="str">
            <v>AUXILIOS SALUD VISUAL</v>
          </cell>
        </row>
        <row r="1426">
          <cell r="E1426" t="str">
            <v>2.3.1.01.03.108</v>
          </cell>
          <cell r="F1426" t="str">
            <v>AUXILIOS SALUD DENTAL</v>
          </cell>
        </row>
        <row r="1427">
          <cell r="E1427" t="str">
            <v>2.3.1.01.03.109</v>
          </cell>
          <cell r="F1427" t="str">
            <v>AUXILIOS SALUD AUDITIVA</v>
          </cell>
        </row>
        <row r="1428">
          <cell r="E1428" t="str">
            <v>2.3.1.01.03.110</v>
          </cell>
          <cell r="F1428" t="str">
            <v>AUXILIOS MEDICOS</v>
          </cell>
        </row>
        <row r="1429">
          <cell r="E1429" t="str">
            <v>2.3.1.01.03.111</v>
          </cell>
          <cell r="F1429" t="str">
            <v>AUXILIOS EDUCATIVOS</v>
          </cell>
        </row>
        <row r="1430">
          <cell r="E1430" t="str">
            <v>2.3.1.01.03.113</v>
          </cell>
          <cell r="F1430" t="str">
            <v>AUXILIOS PARA RECREACION</v>
          </cell>
        </row>
        <row r="1431">
          <cell r="E1431" t="str">
            <v>2.3.1.01.03.117</v>
          </cell>
          <cell r="F1431" t="str">
            <v>PRIMA ESPECIAL</v>
          </cell>
        </row>
        <row r="1432">
          <cell r="E1432" t="str">
            <v>2.3.1.01.03.131</v>
          </cell>
          <cell r="F1432" t="str">
            <v>AUXILIO COMPENSATORIO DE COSTOS DE SERVICIOS PÚBLICOS</v>
          </cell>
        </row>
        <row r="1433">
          <cell r="E1433" t="str">
            <v>2.3.1.02</v>
          </cell>
          <cell r="F1433" t="str">
            <v>PERSONAL SUPERNUMERARIO Y PLANTA TEMPORAL</v>
          </cell>
        </row>
        <row r="1434">
          <cell r="E1434" t="str">
            <v>2.3.1.02.01</v>
          </cell>
          <cell r="F1434" t="str">
            <v>FACTORES CONSTITUTIVOS DE SALARIO</v>
          </cell>
        </row>
        <row r="1435">
          <cell r="E1435" t="str">
            <v>2.3.1.02.01.001</v>
          </cell>
          <cell r="F1435" t="str">
            <v>FACTORES SALARIALES COMUNES</v>
          </cell>
        </row>
        <row r="1436">
          <cell r="E1436" t="str">
            <v>2.3.1.02.01.001.01</v>
          </cell>
          <cell r="F1436" t="str">
            <v>SUELDO BASICO</v>
          </cell>
        </row>
        <row r="1437">
          <cell r="E1437" t="str">
            <v>2.3.1.02.01.001.02</v>
          </cell>
          <cell r="F1437" t="str">
            <v>HORAS EXTRAS, DOMINICALES, FESTIVOS Y RECARGOS</v>
          </cell>
        </row>
        <row r="1438">
          <cell r="E1438" t="str">
            <v>2.3.1.02.01.001.03</v>
          </cell>
          <cell r="F1438" t="str">
            <v>GASTOS DE REPRESENTACION</v>
          </cell>
        </row>
        <row r="1439">
          <cell r="E1439" t="str">
            <v>2.3.1.02.01.001.04</v>
          </cell>
          <cell r="F1439" t="str">
            <v>SUBSIDIO DE ALIMENTACION</v>
          </cell>
        </row>
        <row r="1440">
          <cell r="E1440" t="str">
            <v>2.3.1.02.01.001.05</v>
          </cell>
          <cell r="F1440" t="str">
            <v>AUXILIO DE TRANSPORTE</v>
          </cell>
        </row>
        <row r="1441">
          <cell r="E1441" t="str">
            <v>2.3.1.02.01.001.06</v>
          </cell>
          <cell r="F1441" t="str">
            <v>PRIMA DE SERVICIO</v>
          </cell>
        </row>
        <row r="1442">
          <cell r="E1442" t="str">
            <v>2.3.1.02.01.001.07</v>
          </cell>
          <cell r="F1442" t="str">
            <v>BONIFICACION POR SERVICIOS PRESTADOS</v>
          </cell>
        </row>
        <row r="1443">
          <cell r="E1443" t="str">
            <v>2.3.1.02.01.001.08</v>
          </cell>
          <cell r="F1443" t="str">
            <v>PRESTACIONES SOCIALES</v>
          </cell>
        </row>
        <row r="1444">
          <cell r="E1444" t="str">
            <v>2.3.1.02.01.001.08.01</v>
          </cell>
          <cell r="F1444" t="str">
            <v>PRIMA DE NAVIDAD</v>
          </cell>
        </row>
        <row r="1445">
          <cell r="E1445" t="str">
            <v>2.3.1.02.01.001.08.02</v>
          </cell>
          <cell r="F1445" t="str">
            <v>PRIMA DE VACACIONES</v>
          </cell>
        </row>
        <row r="1446">
          <cell r="E1446" t="str">
            <v>2.3.1.02.01.001.09</v>
          </cell>
          <cell r="F1446" t="str">
            <v>PRIMA TECNICA SALARIAL</v>
          </cell>
        </row>
        <row r="1447">
          <cell r="E1447" t="str">
            <v>2.3.1.02.01.001.10</v>
          </cell>
          <cell r="F1447" t="str">
            <v>VIATICOS DE LOS FUNCIONARIOS EN COMISION</v>
          </cell>
        </row>
        <row r="1448">
          <cell r="E1448" t="str">
            <v>2.3.1.02.01.001.11</v>
          </cell>
          <cell r="F1448" t="str">
            <v>AUXILIO DE CONECTIVIDAD DIGITAL</v>
          </cell>
        </row>
        <row r="1449">
          <cell r="E1449" t="str">
            <v>2.3.1.02.01.002</v>
          </cell>
          <cell r="F1449" t="str">
            <v>FACTORES SALARIALES ESPECIALES</v>
          </cell>
        </row>
        <row r="1450">
          <cell r="E1450" t="str">
            <v>2.3.1.02.01.002.01</v>
          </cell>
          <cell r="F1450" t="str">
            <v>SUELDO BASICO</v>
          </cell>
        </row>
        <row r="1451">
          <cell r="E1451" t="str">
            <v>2.3.1.02.01.002.04</v>
          </cell>
          <cell r="F1451" t="str">
            <v>PRIMA SEMESTRAL</v>
          </cell>
        </row>
        <row r="1452">
          <cell r="E1452" t="str">
            <v>2.3.1.02.01.002.06</v>
          </cell>
          <cell r="F1452" t="str">
            <v>PRIMAS EXTRAORDINARIAS</v>
          </cell>
        </row>
        <row r="1453">
          <cell r="E1453" t="str">
            <v>2.3.1.02.01.002.12</v>
          </cell>
          <cell r="F1453" t="str">
            <v>PRIMA DE ANTIGÃœEDAD</v>
          </cell>
        </row>
        <row r="1454">
          <cell r="E1454" t="str">
            <v>2.3.1.02.01.002.12.01</v>
          </cell>
          <cell r="F1454" t="str">
            <v xml:space="preserve">BENEFICIOS A LOS EMPLEADOS A CORTO PLAZO </v>
          </cell>
        </row>
        <row r="1455">
          <cell r="E1455" t="str">
            <v>2.3.1.02.01.002.12.02</v>
          </cell>
          <cell r="F1455" t="str">
            <v>BENEFICIOS A LOS EMPLEADOS A LARGO PLAZO</v>
          </cell>
        </row>
        <row r="1456">
          <cell r="E1456" t="str">
            <v>2.3.1.02.01.002.17</v>
          </cell>
          <cell r="F1456" t="str">
            <v>PRIMA DE DESGASTE Y ALTO RIESGO VISUAL</v>
          </cell>
        </row>
        <row r="1457">
          <cell r="E1457" t="str">
            <v>2.3.1.02.01.002.21</v>
          </cell>
          <cell r="F1457" t="str">
            <v>QUINQUENIOS</v>
          </cell>
        </row>
        <row r="1458">
          <cell r="E1458" t="str">
            <v>2.3.1.02.01.002.28</v>
          </cell>
          <cell r="F1458" t="str">
            <v>PRIMA DE CARESTIA</v>
          </cell>
        </row>
        <row r="1459">
          <cell r="E1459" t="str">
            <v>2.3.1.02.01.002.29</v>
          </cell>
          <cell r="F1459" t="str">
            <v>BONIFICACION CARGO ACADEMICO ADMINISTRATIVO</v>
          </cell>
        </row>
        <row r="1460">
          <cell r="E1460" t="str">
            <v>2.3.1.02.01.002.30</v>
          </cell>
          <cell r="F1460" t="str">
            <v>BONIFICACION BIENESTAR UNIVERSITARIO</v>
          </cell>
        </row>
        <row r="1461">
          <cell r="E1461" t="str">
            <v>2.3.1.02.01.002.31</v>
          </cell>
          <cell r="F1461" t="str">
            <v>CUATRIENIOS</v>
          </cell>
        </row>
        <row r="1462">
          <cell r="E1462" t="str">
            <v>2.3.1.02.01.002.32</v>
          </cell>
          <cell r="F1462" t="str">
            <v>BONIFICACION PEDAGOGICA DOCENTES PRESCOLAR, BASICA Y MEDIA</v>
          </cell>
        </row>
        <row r="1463">
          <cell r="E1463" t="str">
            <v>2.3.1.02.01.002.33</v>
          </cell>
          <cell r="F1463" t="str">
            <v>SOBRESUELDO DOCENTES Y DIRECTIVOS DOCENTES PRESCOLAR, BASICA Y MEDIA</v>
          </cell>
        </row>
        <row r="1464">
          <cell r="E1464" t="str">
            <v>2.3.1.02.01.002.34</v>
          </cell>
          <cell r="F1464" t="str">
            <v>BONIFICACION EDUCADORES DE BASICA Y MEDIA</v>
          </cell>
        </row>
        <row r="1465">
          <cell r="E1465" t="str">
            <v>2.3.1.02.01.002.35</v>
          </cell>
          <cell r="F1465" t="str">
            <v>PRIMA DE VIDA CARA</v>
          </cell>
        </row>
        <row r="1466">
          <cell r="E1466" t="str">
            <v>2.3.1.02.01.002.36</v>
          </cell>
          <cell r="F1466" t="str">
            <v>PRIMA DE CLIMA O DE CALOR</v>
          </cell>
        </row>
        <row r="1467">
          <cell r="E1467" t="str">
            <v>2.3.1.02.01.002.37</v>
          </cell>
          <cell r="F1467" t="str">
            <v>PRIMA MOVIL</v>
          </cell>
        </row>
        <row r="1468">
          <cell r="E1468" t="str">
            <v>2.3.1.02.02</v>
          </cell>
          <cell r="F1468" t="str">
            <v>CONTRIBUCIONES INHERENTES A LA NOMINA</v>
          </cell>
        </row>
        <row r="1469">
          <cell r="E1469" t="str">
            <v>2.3.1.02.02.001</v>
          </cell>
          <cell r="F1469" t="str">
            <v>APORTES A LA SEGURIDAD SOCIAL EN PENSIONES</v>
          </cell>
        </row>
        <row r="1470">
          <cell r="E1470" t="str">
            <v>2.3.1.02.02.002</v>
          </cell>
          <cell r="F1470" t="str">
            <v>APORTES A LA SEGURIDAD SOCIAL EN SALUD</v>
          </cell>
        </row>
        <row r="1471">
          <cell r="E1471" t="str">
            <v>2.3.1.02.02.003</v>
          </cell>
          <cell r="F1471" t="str">
            <v xml:space="preserve">APORTES DE CESANTIAS </v>
          </cell>
        </row>
        <row r="1472">
          <cell r="E1472" t="str">
            <v>2.3.1.02.02.004</v>
          </cell>
          <cell r="F1472" t="str">
            <v>APORTES A CAJAS DE COMPENSACION FAMILIAR</v>
          </cell>
        </row>
        <row r="1473">
          <cell r="E1473" t="str">
            <v>2.3.1.02.02.005</v>
          </cell>
          <cell r="F1473" t="str">
            <v>APORTES GENERALES AL SISTEMA DE RIESGOS LABORALES</v>
          </cell>
        </row>
        <row r="1474">
          <cell r="E1474" t="str">
            <v>2.3.1.02.02.006</v>
          </cell>
          <cell r="F1474" t="str">
            <v>APORTES AL ICBF</v>
          </cell>
        </row>
        <row r="1475">
          <cell r="E1475" t="str">
            <v>2.3.1.02.02.007</v>
          </cell>
          <cell r="F1475" t="str">
            <v>APORTES AL SENA</v>
          </cell>
        </row>
        <row r="1476">
          <cell r="E1476" t="str">
            <v>2.3.1.02.02.008</v>
          </cell>
          <cell r="F1476" t="str">
            <v>APORTES A LA ESAP</v>
          </cell>
        </row>
        <row r="1477">
          <cell r="E1477" t="str">
            <v>2.3.1.02.02.009</v>
          </cell>
          <cell r="F1477" t="str">
            <v>APORTES A ESCUELAS INDUSTRIALES E INSTITUTOS TECNICOS</v>
          </cell>
        </row>
        <row r="1478">
          <cell r="E1478" t="str">
            <v>2.3.1.02.03</v>
          </cell>
          <cell r="F1478" t="str">
            <v>REMUNERACIONES NO CONSTITUTIVAS DE FACTOR SALARIAL</v>
          </cell>
        </row>
        <row r="1479">
          <cell r="E1479" t="str">
            <v>2.3.1.02.03.001</v>
          </cell>
          <cell r="F1479" t="str">
            <v>PRESTACIONES SOCIALES</v>
          </cell>
        </row>
        <row r="1480">
          <cell r="E1480" t="str">
            <v>2.3.1.02.03.001.01</v>
          </cell>
          <cell r="F1480" t="str">
            <v>VACACIONES</v>
          </cell>
        </row>
        <row r="1481">
          <cell r="E1481" t="str">
            <v>2.3.1.02.03.001.02</v>
          </cell>
          <cell r="F1481" t="str">
            <v>INDEMNIZACION POR VACACIONES</v>
          </cell>
        </row>
        <row r="1482">
          <cell r="E1482" t="str">
            <v>2.3.1.02.03.001.03</v>
          </cell>
          <cell r="F1482" t="str">
            <v>BONIFICACION ESPECIAL DE RECREACION</v>
          </cell>
        </row>
        <row r="1483">
          <cell r="E1483" t="str">
            <v>2.3.1.02.03.002</v>
          </cell>
          <cell r="F1483" t="str">
            <v>PRIMA TECNICA NO SALARIAL</v>
          </cell>
        </row>
        <row r="1484">
          <cell r="E1484" t="str">
            <v>2.3.1.02.03.005</v>
          </cell>
          <cell r="F1484" t="str">
            <v>PRIMA DE RIESGO</v>
          </cell>
        </row>
        <row r="1485">
          <cell r="E1485" t="str">
            <v>2.3.1.02.03.012</v>
          </cell>
          <cell r="F1485" t="str">
            <v>PRIMA DE CLIMA O PRIMA DE CALOR</v>
          </cell>
        </row>
        <row r="1486">
          <cell r="E1486" t="str">
            <v>2.3.1.02.03.013</v>
          </cell>
          <cell r="F1486" t="str">
            <v>ESTIMULOS A LOS EMPLEADOS DEL ESTADO</v>
          </cell>
        </row>
        <row r="1487">
          <cell r="E1487" t="str">
            <v>2.3.1.02.03.036</v>
          </cell>
          <cell r="F1487" t="str">
            <v>QUINQUENIOS</v>
          </cell>
        </row>
        <row r="1488">
          <cell r="E1488" t="str">
            <v>2.3.1.02.03.036.01</v>
          </cell>
          <cell r="F1488" t="str">
            <v xml:space="preserve">BENEFICIOS A LOS EMPLEADOS A CORTO PLAZO </v>
          </cell>
        </row>
        <row r="1489">
          <cell r="E1489" t="str">
            <v>2.3.1.02.03.036.02</v>
          </cell>
          <cell r="F1489" t="str">
            <v xml:space="preserve">BENEFICIOS A LOS EMPLEADOS A LARGO PLAZO </v>
          </cell>
        </row>
        <row r="1490">
          <cell r="E1490" t="str">
            <v>2.3.1.02.03.044</v>
          </cell>
          <cell r="F1490" t="str">
            <v>PRIMA SECRETARIAL</v>
          </cell>
        </row>
        <row r="1491">
          <cell r="E1491" t="str">
            <v>2.3.1.02.03.046</v>
          </cell>
          <cell r="F1491" t="str">
            <v>BONOS ESCOLARES Y NAVIDEÃ‘OS</v>
          </cell>
        </row>
        <row r="1492">
          <cell r="E1492" t="str">
            <v>2.3.1.02.03.062</v>
          </cell>
          <cell r="F1492" t="str">
            <v>APOYO DE SOSTENIMIENTO APRENDICES BAJO MODALIDAD DE CONTRATO DE APRENDIZAJE</v>
          </cell>
        </row>
        <row r="1493">
          <cell r="E1493" t="str">
            <v>2.3.1.02.03.067</v>
          </cell>
          <cell r="F1493" t="str">
            <v>PRIMA SEMESTRAL</v>
          </cell>
        </row>
        <row r="1494">
          <cell r="E1494" t="str">
            <v>2.3.1.02.03.068</v>
          </cell>
          <cell r="F1494" t="str">
            <v>PRIMA DE ACTIVIDAD</v>
          </cell>
        </row>
        <row r="1495">
          <cell r="E1495" t="str">
            <v>2.3.1.02.03.069</v>
          </cell>
          <cell r="F1495" t="str">
            <v>GASTOS DE REPRESENTACION</v>
          </cell>
        </row>
        <row r="1496">
          <cell r="E1496" t="str">
            <v>2.3.1.02.03.070</v>
          </cell>
          <cell r="F1496" t="str">
            <v>SUBSIDIO DE ANTEOJOS</v>
          </cell>
        </row>
        <row r="1497">
          <cell r="E1497" t="str">
            <v>2.3.1.02.03.072</v>
          </cell>
          <cell r="F1497" t="str">
            <v>PRIMA DE ALIMENTACION</v>
          </cell>
        </row>
        <row r="1498">
          <cell r="E1498" t="str">
            <v>2.3.1.02.03.076</v>
          </cell>
          <cell r="F1498" t="str">
            <v>AUXILIO DE MOVILIZACION</v>
          </cell>
        </row>
        <row r="1499">
          <cell r="E1499" t="str">
            <v>2.3.1.02.03.085</v>
          </cell>
          <cell r="F1499" t="str">
            <v xml:space="preserve">INDEMNIZACION COMPENSATORIO HORAS EXTRA </v>
          </cell>
        </row>
        <row r="1500">
          <cell r="E1500" t="str">
            <v>2.3.1.02.03.086</v>
          </cell>
          <cell r="F1500" t="str">
            <v>PRIMA O AUXILIO DE MATERNIDAD</v>
          </cell>
        </row>
        <row r="1501">
          <cell r="E1501" t="str">
            <v>2.3.1.02.03.087</v>
          </cell>
          <cell r="F1501" t="str">
            <v>PRIMA DE TRANSPORTE Y MANUTENCION</v>
          </cell>
        </row>
        <row r="1502">
          <cell r="E1502" t="str">
            <v>2.3.1.02.03.088</v>
          </cell>
          <cell r="F1502" t="str">
            <v>PRIMA DE MATRIMONIO</v>
          </cell>
        </row>
        <row r="1503">
          <cell r="E1503" t="str">
            <v>2.3.1.02.03.089</v>
          </cell>
          <cell r="F1503" t="str">
            <v>BONIFICACION CARGO ACADEMICO ADMINISTRATIVO</v>
          </cell>
        </row>
        <row r="1504">
          <cell r="E1504" t="str">
            <v>2.3.1.02.03.090</v>
          </cell>
          <cell r="F1504" t="str">
            <v>BONIFICACION POR PRODUCTIVIDAD ACADEMICA</v>
          </cell>
        </row>
        <row r="1505">
          <cell r="E1505" t="str">
            <v>2.3.1.02.03.091</v>
          </cell>
          <cell r="F1505" t="str">
            <v>BONIFICACION EDUCADORES DE BASICA Y MEDIA</v>
          </cell>
        </row>
        <row r="1506">
          <cell r="E1506" t="str">
            <v>2.3.1.02.03.092</v>
          </cell>
          <cell r="F1506" t="str">
            <v>BONIFICACION SINDICAL</v>
          </cell>
        </row>
        <row r="1507">
          <cell r="E1507" t="str">
            <v>2.3.1.02.03.093</v>
          </cell>
          <cell r="F1507" t="str">
            <v>TRIENIOS</v>
          </cell>
        </row>
        <row r="1508">
          <cell r="E1508" t="str">
            <v>2.3.1.02.03.094</v>
          </cell>
          <cell r="F1508" t="str">
            <v>BONIFICACION ZONA DE DIFICIL ACCESO DOCENTES PRESCOLAR, BASICA Y MEDIA</v>
          </cell>
        </row>
        <row r="1509">
          <cell r="E1509" t="str">
            <v>2.3.1.02.03.095</v>
          </cell>
          <cell r="F1509" t="str">
            <v>BONIFICACION GRADO 14 DOCENTES PRESCOLAR, BASICA Y MEDIA</v>
          </cell>
        </row>
        <row r="1510">
          <cell r="E1510" t="str">
            <v>2.3.1.02.03.096</v>
          </cell>
          <cell r="F1510" t="str">
            <v>RECONOCIMIENTO ADICIONAL POR GESTION DIRECTIVOS DOCENTES PRESCOLAR, BASICA Y MEDIA</v>
          </cell>
        </row>
        <row r="1511">
          <cell r="E1511" t="str">
            <v>2.3.1.02.03.097</v>
          </cell>
          <cell r="F1511" t="str">
            <v>INCENTIVO POR JUBILACION</v>
          </cell>
        </row>
        <row r="1512">
          <cell r="E1512" t="str">
            <v>2.3.1.02.03.098</v>
          </cell>
          <cell r="F1512" t="str">
            <v>PRIMA DE COORDINACION ACADEMICA Y DISCIPLINA</v>
          </cell>
        </row>
        <row r="1513">
          <cell r="E1513" t="str">
            <v>2.3.1.02.03.100</v>
          </cell>
          <cell r="F1513" t="str">
            <v>AUXILIOS SALUD VISUAL</v>
          </cell>
        </row>
        <row r="1514">
          <cell r="E1514" t="str">
            <v>2.3.1.02.03.101</v>
          </cell>
          <cell r="F1514" t="str">
            <v>AUXILIOS SALUD DENTAL</v>
          </cell>
        </row>
        <row r="1515">
          <cell r="E1515" t="str">
            <v>2.3.1.02.03.102</v>
          </cell>
          <cell r="F1515" t="str">
            <v>AUXILIOS SALUD AUDITIVA</v>
          </cell>
        </row>
        <row r="1516">
          <cell r="E1516" t="str">
            <v>2.3.1.02.03.103</v>
          </cell>
          <cell r="F1516" t="str">
            <v>AUXILIOS MEDICOS</v>
          </cell>
        </row>
        <row r="1517">
          <cell r="E1517" t="str">
            <v>2.3.1.02.03.104</v>
          </cell>
          <cell r="F1517" t="str">
            <v>AUXILIOS EDUCATIVOS</v>
          </cell>
        </row>
        <row r="1518">
          <cell r="E1518" t="str">
            <v>2.3.1.02.03.106</v>
          </cell>
          <cell r="F1518" t="str">
            <v>AUXILIOS PARA RECREACION</v>
          </cell>
        </row>
        <row r="1519">
          <cell r="E1519" t="str">
            <v>2.3.1.02.03.110</v>
          </cell>
          <cell r="F1519" t="str">
            <v>PRIMA ESPECIAL</v>
          </cell>
        </row>
        <row r="1520">
          <cell r="E1520" t="str">
            <v>2.3.1.02.03.119</v>
          </cell>
          <cell r="F1520" t="str">
            <v>RECONOCIMIENTO POR PERMANENCIA EN EL SERVICIO PUBLICO - BOGOTA D.C.</v>
          </cell>
        </row>
        <row r="1521">
          <cell r="E1521" t="str">
            <v>2.3.1.02.03.124</v>
          </cell>
          <cell r="F1521" t="str">
            <v>AUXILIO COMPENSATORIO DE COSTOS DE SERVICIOS PÚBLICOS</v>
          </cell>
        </row>
        <row r="1522">
          <cell r="E1522" t="str">
            <v>2.3.2</v>
          </cell>
          <cell r="F1522" t="str">
            <v>ADQUISICION DE BIENES Y SERVICIOS</v>
          </cell>
        </row>
        <row r="1523">
          <cell r="E1523" t="str">
            <v>2.3.2.01</v>
          </cell>
          <cell r="F1523" t="str">
            <v>ADQUISICION DE ACTIVOS NO FINANCIEROS</v>
          </cell>
        </row>
        <row r="1524">
          <cell r="E1524" t="str">
            <v>2.3.2.01.01</v>
          </cell>
          <cell r="F1524" t="str">
            <v>ACTIVOS FIJOS</v>
          </cell>
        </row>
        <row r="1525">
          <cell r="E1525" t="str">
            <v>2.3.2.01.01.001</v>
          </cell>
          <cell r="F1525" t="str">
            <v>EDIFICACIONES Y ESTRUCTURAS</v>
          </cell>
        </row>
        <row r="1526">
          <cell r="E1526" t="str">
            <v>2.3.2.01.01.001.01</v>
          </cell>
          <cell r="F1526" t="str">
            <v>VIVIENDAS</v>
          </cell>
        </row>
        <row r="1527">
          <cell r="E1527" t="str">
            <v>2.3.2.01.01.001.01.01</v>
          </cell>
          <cell r="F1527" t="str">
            <v>EDIFICIOS UTILIZADOS PARA RESIDENCIA</v>
          </cell>
        </row>
        <row r="1528">
          <cell r="E1528" t="str">
            <v>2.3.2.01.01.001.01.02</v>
          </cell>
          <cell r="F1528" t="str">
            <v xml:space="preserve">CASAS FLOTANTES </v>
          </cell>
        </row>
        <row r="1529">
          <cell r="E1529" t="str">
            <v>2.3.2.01.01.001.01.03</v>
          </cell>
          <cell r="F1529" t="str">
            <v xml:space="preserve">BARCAZAS </v>
          </cell>
        </row>
        <row r="1530">
          <cell r="E1530" t="str">
            <v>2.3.2.01.01.001.01.04</v>
          </cell>
          <cell r="F1530" t="str">
            <v>VIVIENDAS MOVILES</v>
          </cell>
        </row>
        <row r="1531">
          <cell r="E1531" t="str">
            <v>2.3.2.01.01.001.01.05</v>
          </cell>
          <cell r="F1531" t="str">
            <v>COCHES HABITACION</v>
          </cell>
        </row>
        <row r="1532">
          <cell r="E1532" t="str">
            <v>2.3.2.01.01.001.01.06</v>
          </cell>
          <cell r="F1532" t="str">
            <v>MONUMENTOS PUBLICOS CONSIDERADOS PRINCIPALMENTE COMO VIVIENDAS</v>
          </cell>
        </row>
        <row r="1533">
          <cell r="E1533" t="str">
            <v>2.3.2.01.01.001.01.07</v>
          </cell>
          <cell r="F1533" t="str">
            <v>VIVIENDAS PARA PERSONAL MILITAR</v>
          </cell>
        </row>
        <row r="1534">
          <cell r="E1534" t="str">
            <v>2.3.2.01.01.001.01.08</v>
          </cell>
          <cell r="F1534" t="str">
            <v xml:space="preserve">CONSTRUCCIONES PREFABRICADAS </v>
          </cell>
        </row>
        <row r="1535">
          <cell r="E1535" t="str">
            <v>2.3.2.01.01.001.01.09</v>
          </cell>
          <cell r="F1535" t="str">
            <v>OTROS EDIFICIOS UTILIZADOS COMO RESIDENCIA</v>
          </cell>
        </row>
        <row r="1536">
          <cell r="E1536" t="str">
            <v>2.3.2.01.01.001.02</v>
          </cell>
          <cell r="F1536" t="str">
            <v>EDIFICACIONES DISTINTAS A VIVIENDAS</v>
          </cell>
        </row>
        <row r="1537">
          <cell r="E1537" t="str">
            <v>2.3.2.01.01.001.02.01</v>
          </cell>
          <cell r="F1537" t="str">
            <v>MONUMENTOS PUBLICOS NO RESIDENCIALES</v>
          </cell>
        </row>
        <row r="1538">
          <cell r="E1538" t="str">
            <v>2.3.2.01.01.001.02.02</v>
          </cell>
          <cell r="F1538" t="str">
            <v>EDIFICIOS INDUSTRIALES</v>
          </cell>
        </row>
        <row r="1539">
          <cell r="E1539" t="str">
            <v>2.3.2.01.01.001.02.03</v>
          </cell>
          <cell r="F1539" t="str">
            <v>EDIFICIOS COMERCIALES</v>
          </cell>
        </row>
        <row r="1540">
          <cell r="E1540" t="str">
            <v>2.3.2.01.01.001.02.04</v>
          </cell>
          <cell r="F1540" t="str">
            <v>EDIFICIOS PUBLICOS DE ENTRETENIMIENTO</v>
          </cell>
        </row>
        <row r="1541">
          <cell r="E1541" t="str">
            <v>2.3.2.01.01.001.02.05</v>
          </cell>
          <cell r="F1541" t="str">
            <v>EDIFICIOS DE HOTELES</v>
          </cell>
        </row>
        <row r="1542">
          <cell r="E1542" t="str">
            <v>2.3.2.01.01.001.02.06</v>
          </cell>
          <cell r="F1542" t="str">
            <v>RESTAURANTES</v>
          </cell>
        </row>
        <row r="1543">
          <cell r="E1543" t="str">
            <v>2.3.2.01.01.001.02.07</v>
          </cell>
          <cell r="F1543" t="str">
            <v>EDIFICIOS EDUCATIVOS</v>
          </cell>
        </row>
        <row r="1544">
          <cell r="E1544" t="str">
            <v>2.3.2.01.01.001.02.08</v>
          </cell>
          <cell r="F1544" t="str">
            <v>EDIFICIOS RELACIONADOS CON SALUD</v>
          </cell>
        </row>
        <row r="1545">
          <cell r="E1545" t="str">
            <v>2.3.2.01.01.001.02.09</v>
          </cell>
          <cell r="F1545" t="str">
            <v>PRISIONES</v>
          </cell>
        </row>
        <row r="1546">
          <cell r="E1546" t="str">
            <v>2.3.2.01.01.001.02.10</v>
          </cell>
          <cell r="F1546" t="str">
            <v>EDIFICIOS Y ESTRUCTURAS PARA FINES MILITARES</v>
          </cell>
        </row>
        <row r="1547">
          <cell r="E1547" t="str">
            <v>2.3.2.01.01.001.02.11</v>
          </cell>
          <cell r="F1547" t="str">
            <v>INSTALACIONES RECREATIVAS</v>
          </cell>
        </row>
        <row r="1548">
          <cell r="E1548" t="str">
            <v>2.3.2.01.01.001.02.12</v>
          </cell>
          <cell r="F1548" t="str">
            <v>CENTROS DE CONVENCIONES Y CONGRESOS</v>
          </cell>
        </row>
        <row r="1549">
          <cell r="E1549" t="str">
            <v>2.3.2.01.01.001.02.13</v>
          </cell>
          <cell r="F1549" t="str">
            <v>EDIFICIOS AGRICOLAS NO RESIDENCIALES</v>
          </cell>
        </row>
        <row r="1550">
          <cell r="E1550" t="str">
            <v>2.3.2.01.01.001.02.14</v>
          </cell>
          <cell r="F1550" t="str">
            <v>OTROS EDIFICIOS NO RESIDENCIALES</v>
          </cell>
        </row>
        <row r="1551">
          <cell r="E1551" t="str">
            <v>2.3.2.01.01.001.03</v>
          </cell>
          <cell r="F1551" t="str">
            <v>OTRAS ESTRUCTURAS</v>
          </cell>
        </row>
        <row r="1552">
          <cell r="E1552" t="str">
            <v>2.3.2.01.01.001.03.01</v>
          </cell>
          <cell r="F1552" t="str">
            <v xml:space="preserve">MONUMENTOS PUBLICOS </v>
          </cell>
        </row>
        <row r="1553">
          <cell r="E1553" t="str">
            <v>2.3.2.01.01.001.03.02</v>
          </cell>
          <cell r="F1553" t="str">
            <v>AUTOPISTAS, CARRETERAS, CALLES</v>
          </cell>
        </row>
        <row r="1554">
          <cell r="E1554" t="str">
            <v>2.3.2.01.01.001.03.03</v>
          </cell>
          <cell r="F1554" t="str">
            <v>FERROCARRILES</v>
          </cell>
        </row>
        <row r="1555">
          <cell r="E1555" t="str">
            <v>2.3.2.01.01.001.03.04</v>
          </cell>
          <cell r="F1555" t="str">
            <v>PISTAS DE ATERRIZAJE</v>
          </cell>
        </row>
        <row r="1556">
          <cell r="E1556" t="str">
            <v>2.3.2.01.01.001.03.05</v>
          </cell>
          <cell r="F1556" t="str">
            <v>PUENTES</v>
          </cell>
        </row>
        <row r="1557">
          <cell r="E1557" t="str">
            <v>2.3.2.01.01.001.03.06</v>
          </cell>
          <cell r="F1557" t="str">
            <v>CARRETERAS ELEVADAS</v>
          </cell>
        </row>
        <row r="1558">
          <cell r="E1558" t="str">
            <v>2.3.2.01.01.001.03.07</v>
          </cell>
          <cell r="F1558" t="str">
            <v>TUNELES</v>
          </cell>
        </row>
        <row r="1559">
          <cell r="E1559" t="str">
            <v>2.3.2.01.01.001.03.08</v>
          </cell>
          <cell r="F1559" t="str">
            <v>ACUEDUCTOS Y OTROS CONDUCTOS DE SUMINISTROS DE AGUAS, EXCEPTO GASODUCTOS</v>
          </cell>
        </row>
        <row r="1560">
          <cell r="E1560" t="str">
            <v>2.3.2.01.01.001.03.09</v>
          </cell>
          <cell r="F1560" t="str">
            <v>PUERTOS, VIAS NAVEGABLES E INSTALACIONES CONEXAS</v>
          </cell>
        </row>
        <row r="1561">
          <cell r="E1561" t="str">
            <v>2.3.2.01.01.001.03.10</v>
          </cell>
          <cell r="F1561" t="str">
            <v>REPRESAS</v>
          </cell>
        </row>
        <row r="1562">
          <cell r="E1562" t="str">
            <v>2.3.2.01.01.001.03.11</v>
          </cell>
          <cell r="F1562" t="str">
            <v>SISTEMAS DE RIEGO Y OBRAS HIDRAULICAS</v>
          </cell>
        </row>
        <row r="1563">
          <cell r="E1563" t="str">
            <v>2.3.2.01.01.001.03.12</v>
          </cell>
          <cell r="F1563" t="str">
            <v>TUBERIAS DE LARGA DISTANCIA</v>
          </cell>
        </row>
        <row r="1564">
          <cell r="E1564" t="str">
            <v>2.3.2.01.01.001.03.13</v>
          </cell>
          <cell r="F1564" t="str">
            <v>OBRAS PARA LA COMUNICACION DE LARGA DISTANCIA Y LAS LINEAS ELECTRICAS CABLES</v>
          </cell>
        </row>
        <row r="1565">
          <cell r="E1565" t="str">
            <v>2.3.2.01.01.001.03.14</v>
          </cell>
          <cell r="F1565" t="str">
            <v>GASODUCTOS Y OLEODUCTOS</v>
          </cell>
        </row>
        <row r="1566">
          <cell r="E1566" t="str">
            <v>2.3.2.01.01.001.03.15</v>
          </cell>
          <cell r="F1566" t="str">
            <v>CABLES LOCALES Y OBRAS CONEXAS</v>
          </cell>
        </row>
        <row r="1567">
          <cell r="E1567" t="str">
            <v>2.3.2.01.01.001.03.16</v>
          </cell>
          <cell r="F1567" t="str">
            <v>ALCANTARILLAS Y PLANTAS DE TRATAMIENTO DE AGUA</v>
          </cell>
        </row>
        <row r="1568">
          <cell r="E1568" t="str">
            <v>2.3.2.01.01.001.03.17</v>
          </cell>
          <cell r="F1568" t="str">
            <v>CONSTRUCCIONES EN MINAS Y PLANTAS INDUSTRIALES</v>
          </cell>
        </row>
        <row r="1569">
          <cell r="E1569" t="str">
            <v>2.3.2.01.01.001.03.18</v>
          </cell>
          <cell r="F1569" t="str">
            <v>CONSTRUCCIONES DEPORTIVAS AL AIRE LIBRE</v>
          </cell>
        </row>
        <row r="1570">
          <cell r="E1570" t="str">
            <v>2.3.2.01.01.001.03.19</v>
          </cell>
          <cell r="F1570" t="str">
            <v>OTRAS OBRAS DE INGENIERIA CIVIL</v>
          </cell>
        </row>
        <row r="1571">
          <cell r="E1571" t="str">
            <v>2.3.2.01.01.001.04</v>
          </cell>
          <cell r="F1571" t="str">
            <v>MEJORAS DE TIERRAS Y TERRENOS</v>
          </cell>
        </row>
        <row r="1572">
          <cell r="E1572" t="str">
            <v>2.3.2.01.01.003</v>
          </cell>
          <cell r="F1572" t="str">
            <v>MAQUINARIA Y EQUIPO</v>
          </cell>
        </row>
        <row r="1573">
          <cell r="E1573" t="str">
            <v>2.3.2.01.01.003.01</v>
          </cell>
          <cell r="F1573" t="str">
            <v>MAQUINARIA PARA USO GENERAL</v>
          </cell>
        </row>
        <row r="1574">
          <cell r="E1574" t="str">
            <v>2.3.2.01.01.003.01.01</v>
          </cell>
          <cell r="F1574" t="str">
            <v>MOTORES Y TURBINAS Y SUS PARTES</v>
          </cell>
        </row>
        <row r="1575">
          <cell r="E1575" t="str">
            <v>2.3.2.01.01.003.01.02</v>
          </cell>
          <cell r="F1575" t="str">
            <v>BOMBAS, COMPRESORES, MOTORES DE FUERZA HIDRAULICA Y MOTORES DE POTENCIA NEUMATICA Y VALVULAS Y SUS PARTES Y PIEZAS</v>
          </cell>
        </row>
        <row r="1576">
          <cell r="E1576" t="str">
            <v>2.3.2.01.01.003.01.03</v>
          </cell>
          <cell r="F1576" t="str">
            <v>COJINES, ENGRANAJES, RUEDAS DE FICCION Y ELEMENTOS DE TRANSMISION Y SUS PARTES Y PIEZAS</v>
          </cell>
        </row>
        <row r="1577">
          <cell r="E1577" t="str">
            <v>2.3.2.01.01.003.01.04</v>
          </cell>
          <cell r="F1577" t="str">
            <v>HORNOS Y QUEMADORES PARA ALIMENTACION DE HOGARES Y SUS PARTES Y PIEZAS</v>
          </cell>
        </row>
        <row r="1578">
          <cell r="E1578" t="str">
            <v>2.3.2.01.01.003.01.05</v>
          </cell>
          <cell r="F1578" t="str">
            <v>EQUIPOS DE ELEVACION Y MANIPULACION Y SUS PARTES Y PIEZAS</v>
          </cell>
        </row>
        <row r="1579">
          <cell r="E1579" t="str">
            <v>2.3.2.01.01.003.01.06</v>
          </cell>
          <cell r="F1579" t="str">
            <v>OTRAS MAQUINAS PARA USOS GENERALES Y SUS PARTES Y PIEZAS</v>
          </cell>
        </row>
        <row r="1580">
          <cell r="E1580" t="str">
            <v>2.3.2.01.01.003.02</v>
          </cell>
          <cell r="F1580" t="str">
            <v>MAQUINARIA PARA USOS ESPECIALES</v>
          </cell>
        </row>
        <row r="1581">
          <cell r="E1581" t="str">
            <v>2.3.2.01.01.003.02.01</v>
          </cell>
          <cell r="F1581" t="str">
            <v>MAQUINARIA AGROPECUARIA O SILVICOLA Y SUS PARTES Y PIEZAS</v>
          </cell>
        </row>
        <row r="1582">
          <cell r="E1582" t="str">
            <v>2.3.2.01.01.003.02.02</v>
          </cell>
          <cell r="F1582" t="str">
            <v>MAQUINAS HERRAMIENTAS Y SUS PARTES, PIEZAS Y ACCESORIOS</v>
          </cell>
        </row>
        <row r="1583">
          <cell r="E1583" t="str">
            <v>2.3.2.01.01.003.02.03</v>
          </cell>
          <cell r="F1583" t="str">
            <v>MAQUINARIA PARA LA INDUSTRIA METALURGICA Y SUS PARTES Y PIEZAS</v>
          </cell>
        </row>
        <row r="1584">
          <cell r="E1584" t="str">
            <v>2.3.2.01.01.003.02.04</v>
          </cell>
          <cell r="F1584" t="str">
            <v>MAQUINARIA PARA LA MINERIA, LA EXPLOTACION DE CANTERAS Y LA CONSTRUCCION Y SUS PARTES Y PIEZAS</v>
          </cell>
        </row>
        <row r="1585">
          <cell r="E1585" t="str">
            <v>2.3.2.01.01.003.02.05</v>
          </cell>
          <cell r="F1585" t="str">
            <v>MAQUINARIA PARA LA ELABORACION DE ALIMENTOS, BEBIDAS Y TABACO, Y SUS PARTES Y PIEZAS</v>
          </cell>
        </row>
        <row r="1586">
          <cell r="E1586" t="str">
            <v>2.3.2.01.01.003.02.06</v>
          </cell>
          <cell r="F1586" t="str">
            <v>MAQUINARIA PARA LA FABRICACION DE TEXTILES, PRENDAS DE VESTIR Y ARTICULOS DE CUERO, Y SUS PARTES Y PIEZAS</v>
          </cell>
        </row>
        <row r="1587">
          <cell r="E1587" t="str">
            <v>2.3.2.01.01.003.02.07</v>
          </cell>
          <cell r="F1587" t="str">
            <v>APARATOS DE USO DOMESTICO Y SUS PARTES Y PIEZAS</v>
          </cell>
        </row>
        <row r="1588">
          <cell r="E1588" t="str">
            <v>2.3.2.01.01.003.02.08</v>
          </cell>
          <cell r="F1588" t="str">
            <v>OTRA MAQUINARIA PARA USOS ESPECIALES Y SUS PARTES Y PIEZAS</v>
          </cell>
        </row>
        <row r="1589">
          <cell r="E1589" t="str">
            <v>2.3.2.01.01.003.03</v>
          </cell>
          <cell r="F1589" t="str">
            <v>MAQUINARIA DE OFICINA, CONTABILIDAD E INFORMATICA</v>
          </cell>
        </row>
        <row r="1590">
          <cell r="E1590" t="str">
            <v>2.3.2.01.01.003.03.01</v>
          </cell>
          <cell r="F1590" t="str">
            <v>MAQUINAS PARA OFICINA Y CONTABILIDAD, Y SUS PARTES Y ACCESORIOS</v>
          </cell>
        </row>
        <row r="1591">
          <cell r="E1591" t="str">
            <v>2.3.2.01.01.003.03.02</v>
          </cell>
          <cell r="F1591" t="str">
            <v>MAQUINARIA DE INFORMATICA Y SUS PARTES, PIEZAS Y ACCESORIOS</v>
          </cell>
        </row>
        <row r="1592">
          <cell r="E1592" t="str">
            <v>2.3.2.01.01.003.04</v>
          </cell>
          <cell r="F1592" t="str">
            <v>MAQUINARIA Y APARATOS ELECTRICOS</v>
          </cell>
        </row>
        <row r="1593">
          <cell r="E1593" t="str">
            <v>2.3.2.01.01.003.04.01</v>
          </cell>
          <cell r="F1593" t="str">
            <v>MOTORES, GENERADORES Y TRANSFORMADORES ELECTRICOS Y SUS PARTES Y PIEZAS</v>
          </cell>
        </row>
        <row r="1594">
          <cell r="E1594" t="str">
            <v>2.3.2.01.01.003.04.02</v>
          </cell>
          <cell r="F1594" t="str">
            <v>APARATOS DE CONTROL ELECTRICO Y DISTRIBUCION DE ELECTRICIDAD Y SUS PARTES Y PIEZAS</v>
          </cell>
        </row>
        <row r="1595">
          <cell r="E1595" t="str">
            <v>2.3.2.01.01.003.04.03</v>
          </cell>
          <cell r="F1595" t="str">
            <v>HILOS Y CABLES AISLADOS, CABLE DE FIBRA OPTICA</v>
          </cell>
        </row>
        <row r="1596">
          <cell r="E1596" t="str">
            <v>2.3.2.01.01.003.04.04</v>
          </cell>
          <cell r="F1596" t="str">
            <v>ACUMULADORES, PILAS Y BATERIAS PRIMARIAS Y SUS PARTES Y PIEZAS</v>
          </cell>
        </row>
        <row r="1597">
          <cell r="E1597" t="str">
            <v>2.3.2.01.01.003.04.05</v>
          </cell>
          <cell r="F1597" t="str">
            <v>LAMPARAS ELECTRICAS DE INCANDESCENCIA O DESCARGA, LAMPARAS DE ARCO, EQUIPO PARA ALUMBRADO ELECTRICO, SUS PARTES Y PIEZAS</v>
          </cell>
        </row>
        <row r="1598">
          <cell r="E1598" t="str">
            <v>2.3.2.01.01.003.04.06</v>
          </cell>
          <cell r="F1598" t="str">
            <v>OTRO EQUIPO ELECTRICO Y SUS PARTES Y PIEZAS</v>
          </cell>
        </row>
        <row r="1599">
          <cell r="E1599" t="str">
            <v>2.3.2.01.01.003.05</v>
          </cell>
          <cell r="F1599" t="str">
            <v>EQUIPO Y APARATOS DE RADIO, TELEVISION Y COMUNICACIONES</v>
          </cell>
        </row>
        <row r="1600">
          <cell r="E1600" t="str">
            <v>2.3.2.01.01.003.05.01</v>
          </cell>
          <cell r="F1600" t="str">
            <v>VALVULAS Y TUBOS ELECTRONICOS, COMPONENTES ELECTRONICOS, SUS PARTES Y PIEZAS</v>
          </cell>
        </row>
        <row r="1601">
          <cell r="E1601" t="str">
            <v>2.3.2.01.01.003.05.02</v>
          </cell>
          <cell r="F1601" t="str">
            <v>APARATOS TRANSMISORES DE TELEVISION Y RADIO, TELEVISION, VIDEO Y CAMARAS DIGITALES, TELEFONOS</v>
          </cell>
        </row>
        <row r="1602">
          <cell r="E1602" t="str">
            <v>2.3.2.01.01.003.05.03</v>
          </cell>
          <cell r="F1602" t="str">
            <v>RADIORRECEPTORES Y RECEPTORES DE TELEVISION APARATOS PARA LA GRABACION Y REPRODUCCION DE SONIDO Y VIDEO, MICROFONOS, ALTAVOCES, AMPLIFICADORES, ETC</v>
          </cell>
        </row>
        <row r="1603">
          <cell r="E1603" t="str">
            <v>2.3.2.01.01.003.05.04</v>
          </cell>
          <cell r="F1603" t="str">
            <v>PARTES Y PIEZAS DE LOS PRODUCTOS DE LAS CLASES 4721 A 4733 Y 4822</v>
          </cell>
        </row>
        <row r="1604">
          <cell r="E1604" t="str">
            <v>2.3.2.01.01.003.05.05</v>
          </cell>
          <cell r="F1604" t="str">
            <v>DISCOS, CINTAS, DISPOSITIVOS DE ALMACENAMIENTO EN ESTADO SOLIDO NO VOLATILES Y OTROS MEDIOS, NO GRABADOS</v>
          </cell>
        </row>
        <row r="1605">
          <cell r="E1605" t="str">
            <v>2.3.2.01.01.003.05.06</v>
          </cell>
          <cell r="F1605" t="str">
            <v>GRABACIONES DE AUDIO, VIDEO Y OTROS DISCOS, CINTAS Y OTROS MEDIOS FISICOS</v>
          </cell>
        </row>
        <row r="1606">
          <cell r="E1606" t="str">
            <v>2.3.2.01.01.003.05.07</v>
          </cell>
          <cell r="F1606" t="str">
            <v>TARJETAS CON BANDAS MAGNETICAS O PLAQUETAS CHIP</v>
          </cell>
        </row>
        <row r="1607">
          <cell r="E1607" t="str">
            <v>2.3.2.01.01.003.06</v>
          </cell>
          <cell r="F1607" t="str">
            <v>APARATOS MEDICOS, INSTRUMENTOS OPTICOS Y DE PRECISION, RELOJES</v>
          </cell>
        </row>
        <row r="1608">
          <cell r="E1608" t="str">
            <v>2.3.2.01.01.003.06.01</v>
          </cell>
          <cell r="F1608" t="str">
            <v>APARATOS MEDICOS Y QUIRURGICOS Y APARATOS ORTESICOS Y PROTESICOS</v>
          </cell>
        </row>
        <row r="1609">
          <cell r="E1609" t="str">
            <v>2.3.2.01.01.003.06.02</v>
          </cell>
          <cell r="F1609" t="str">
            <v>INSTRUMENTOS Y APARATOS DE MEDICION, VERIFICACION, ANALISIS, DE NAVEGACION Y PARA OTROS FINES EXCEPTO INSTRUMENTOS OPTICOS, INSTRUMENTOS DE CONTROL DE PROCESOS INDUSTRIALES, SUS PARTES, PIEZAS Y ACCESORIOS</v>
          </cell>
        </row>
        <row r="1610">
          <cell r="E1610" t="str">
            <v>2.3.2.01.01.003.06.03</v>
          </cell>
          <cell r="F1610" t="str">
            <v>INSTRUMENTOS OPTICOS Y EQUIPO FOTOGRAFICO, PARTES, PIEZAS Y ACCESORIOS</v>
          </cell>
        </row>
        <row r="1611">
          <cell r="E1611" t="str">
            <v>2.3.2.01.01.003.06.04</v>
          </cell>
          <cell r="F1611" t="str">
            <v>RELOJES Y SUS PARTES Y PIEZAS</v>
          </cell>
        </row>
        <row r="1612">
          <cell r="E1612" t="str">
            <v>2.3.2.01.01.003.07</v>
          </cell>
          <cell r="F1612" t="str">
            <v>EQUIPO DE TRANSPORTE</v>
          </cell>
        </row>
        <row r="1613">
          <cell r="E1613" t="str">
            <v>2.3.2.01.01.003.07.01</v>
          </cell>
          <cell r="F1613" t="str">
            <v>VEHICULOS AUTOMOTORES, REMOLQUES Y SEMIRREMOLQUES, Y SUS PARTES, PIEZAS Y ACCESORIOS</v>
          </cell>
        </row>
        <row r="1614">
          <cell r="E1614" t="str">
            <v>2.3.2.01.01.003.07.02</v>
          </cell>
          <cell r="F1614" t="str">
            <v>CARROCERIAS INCLUSO CABINAS PARA VEHICULOS AUTOMOTORES, REMOLQUES Y SEMIRREMOLQUES, Y SUS PARTES, PIEZAS Y ACCESORIOS</v>
          </cell>
        </row>
        <row r="1615">
          <cell r="E1615" t="str">
            <v>2.3.2.01.01.003.07.03</v>
          </cell>
          <cell r="F1615" t="str">
            <v>BUQUES</v>
          </cell>
        </row>
        <row r="1616">
          <cell r="E1616" t="str">
            <v>2.3.2.01.01.003.07.04</v>
          </cell>
          <cell r="F1616" t="str">
            <v>EMBARCACIONES PARA DEPORTES Y RECREO</v>
          </cell>
        </row>
        <row r="1617">
          <cell r="E1617" t="str">
            <v>2.3.2.01.01.003.07.05</v>
          </cell>
          <cell r="F1617" t="str">
            <v>LOCOMOTORAS Y MATERIAL RODANTE DE FERROCARRIL Y TRANVIA, Y SUS PARTES Y PIEZAS</v>
          </cell>
        </row>
        <row r="1618">
          <cell r="E1618" t="str">
            <v>2.3.2.01.01.003.07.06</v>
          </cell>
          <cell r="F1618" t="str">
            <v>AERONAVES Y NAVES ESPACIALES, Y SUS PARTES Y PIEZAS</v>
          </cell>
        </row>
        <row r="1619">
          <cell r="E1619" t="str">
            <v>2.3.2.01.01.003.07.07</v>
          </cell>
          <cell r="F1619" t="str">
            <v>OTRO EQUIPO DE TRANSPORTE, Y SUS PARTES Y PIEZAS</v>
          </cell>
        </row>
        <row r="1620">
          <cell r="E1620" t="str">
            <v>2.3.2.01.01.003.07.07.01</v>
          </cell>
          <cell r="F1620" t="str">
            <v>MOTOCICLETAS Y SIDECARES VEHICULOS LATERALES A LAS MOTOCICLETAS</v>
          </cell>
        </row>
        <row r="1621">
          <cell r="E1621" t="str">
            <v>2.3.2.01.01.003.07.07.02</v>
          </cell>
          <cell r="F1621" t="str">
            <v>BICICLETAS Y SILLONES DE RUEDAS PARA DISCAPACITADOS</v>
          </cell>
        </row>
        <row r="1622">
          <cell r="E1622" t="str">
            <v>2.3.2.01.01.003.07.07.03</v>
          </cell>
          <cell r="F1622" t="str">
            <v>VEHICULOS N.C.P. SIN PROPULSION MECANICA</v>
          </cell>
        </row>
        <row r="1623">
          <cell r="E1623" t="str">
            <v>2.3.2.01.01.003.07.07.04</v>
          </cell>
          <cell r="F1623" t="str">
            <v>PARTES Y PIEZAS PARA LOS PRODUCTOS DE LAS CLASES 4991 Y 4992</v>
          </cell>
        </row>
        <row r="1624">
          <cell r="E1624" t="str">
            <v>2.3.2.01.01.004</v>
          </cell>
          <cell r="F1624" t="str">
            <v>ACTIVOS FIJOS NO CLASIFICADOS COMO MAQUINARIA Y EQUIPO</v>
          </cell>
        </row>
        <row r="1625">
          <cell r="E1625" t="str">
            <v>2.3.2.01.01.004.01</v>
          </cell>
          <cell r="F1625" t="str">
            <v>MUEBLES, INSTRUMENTOS MUSICALES, ARTICULOS DE DEPORTE Y ANTIGÃœEDADES</v>
          </cell>
        </row>
        <row r="1626">
          <cell r="E1626" t="str">
            <v>2.3.2.01.01.004.01.01</v>
          </cell>
          <cell r="F1626" t="str">
            <v>MUEBLES</v>
          </cell>
        </row>
        <row r="1627">
          <cell r="E1627" t="str">
            <v>2.3.2.01.01.004.01.01.01</v>
          </cell>
          <cell r="F1627" t="str">
            <v>ASIENTOS</v>
          </cell>
        </row>
        <row r="1628">
          <cell r="E1628" t="str">
            <v>2.3.2.01.01.004.01.01.02</v>
          </cell>
          <cell r="F1628" t="str">
            <v>MUEBLES DEL TIPO UTILIZADO EN LA OFICINA</v>
          </cell>
        </row>
        <row r="1629">
          <cell r="E1629" t="str">
            <v>2.3.2.01.01.004.01.01.03</v>
          </cell>
          <cell r="F1629" t="str">
            <v>MUEBLES DE MADERA, DEL TIPO USADO EN LA COCINA</v>
          </cell>
        </row>
        <row r="1630">
          <cell r="E1630" t="str">
            <v>2.3.2.01.01.004.01.01.04</v>
          </cell>
          <cell r="F1630" t="str">
            <v>OTROS MUEBLES N.C.P.</v>
          </cell>
        </row>
        <row r="1631">
          <cell r="E1631" t="str">
            <v>2.3.2.01.01.004.01.01.05</v>
          </cell>
          <cell r="F1631" t="str">
            <v>SOMIERES, COLCHONES CON MUEBLES, RELLENOS O GUARNECIDOS INTERIORMENTE CON CUALQUIER MATERIAL, DE CAUCHO O PLASTICOS CELULARES, RECUBIERTOS O NO</v>
          </cell>
        </row>
        <row r="1632">
          <cell r="E1632" t="str">
            <v>2.3.2.01.01.004.01.01.06</v>
          </cell>
          <cell r="F1632" t="str">
            <v>PARTES Y PIEZAS DE MUEBLES</v>
          </cell>
        </row>
        <row r="1633">
          <cell r="E1633" t="str">
            <v>2.3.2.01.01.004.01.02</v>
          </cell>
          <cell r="F1633" t="str">
            <v>INSTRUMENTOS MUSICALES</v>
          </cell>
        </row>
        <row r="1634">
          <cell r="E1634" t="str">
            <v>2.3.2.01.01.004.01.03</v>
          </cell>
          <cell r="F1634" t="str">
            <v>ARTICULOS DE DEPORTE</v>
          </cell>
        </row>
        <row r="1635">
          <cell r="E1635" t="str">
            <v>2.3.2.01.01.004.01.04</v>
          </cell>
          <cell r="F1635" t="str">
            <v>ANTIGÃœEDADES U OTROS OBJETOS DE ARTE</v>
          </cell>
        </row>
        <row r="1636">
          <cell r="E1636" t="str">
            <v>2.3.2.01.01.005</v>
          </cell>
          <cell r="F1636" t="str">
            <v>OTROS ACTIVOS FIJOS</v>
          </cell>
        </row>
        <row r="1637">
          <cell r="E1637" t="str">
            <v>2.3.2.01.01.005.01</v>
          </cell>
          <cell r="F1637" t="str">
            <v>RECURSOS BIOLOGICOS CULTIVADOS</v>
          </cell>
        </row>
        <row r="1638">
          <cell r="E1638" t="str">
            <v>2.3.2.01.01.005.01.01</v>
          </cell>
          <cell r="F1638" t="str">
            <v>RECURSOS ANIMALES QUE GENERAN PRODUCTOS EN FORMA REPETIDA</v>
          </cell>
        </row>
        <row r="1639">
          <cell r="E1639" t="str">
            <v>2.3.2.01.01.005.01.01.01</v>
          </cell>
          <cell r="F1639" t="str">
            <v>ANIMALES DE CRIA</v>
          </cell>
        </row>
        <row r="1640">
          <cell r="E1640" t="str">
            <v>2.3.2.01.01.005.01.01.02</v>
          </cell>
          <cell r="F1640" t="str">
            <v>GANADO LECHERO</v>
          </cell>
        </row>
        <row r="1641">
          <cell r="E1641" t="str">
            <v>2.3.2.01.01.005.01.01.03</v>
          </cell>
          <cell r="F1641" t="str">
            <v>ANIMALES DE TIRO</v>
          </cell>
        </row>
        <row r="1642">
          <cell r="E1642" t="str">
            <v>2.3.2.01.01.005.01.01.04</v>
          </cell>
          <cell r="F1642" t="str">
            <v>ANIMALES UTILIZADOS PARA LA PRODUCCION DE LANA</v>
          </cell>
        </row>
        <row r="1643">
          <cell r="E1643" t="str">
            <v>2.3.2.01.01.005.01.01.05</v>
          </cell>
          <cell r="F1643" t="str">
            <v>ANIMALES EMPLEADOS PARA EL TRANSPORTE</v>
          </cell>
        </row>
        <row r="1644">
          <cell r="E1644" t="str">
            <v>2.3.2.01.01.005.01.01.06</v>
          </cell>
          <cell r="F1644" t="str">
            <v>ANIMALES EMPLEADOS PARA LAS CARRERAS</v>
          </cell>
        </row>
        <row r="1645">
          <cell r="E1645" t="str">
            <v>2.3.2.01.01.005.01.01.07</v>
          </cell>
          <cell r="F1645" t="str">
            <v>ANIMALES EMPLEADOS PARA EL ESPARCIMIENTO</v>
          </cell>
        </row>
        <row r="1646">
          <cell r="E1646" t="str">
            <v>2.3.2.01.01.005.01.01.08</v>
          </cell>
          <cell r="F1646" t="str">
            <v>OTROS ANIMALES QUE GENERAN PRODUCTOS EN FORMA REPETIDA</v>
          </cell>
        </row>
        <row r="1647">
          <cell r="E1647" t="str">
            <v>2.3.2.01.01.005.01.02</v>
          </cell>
          <cell r="F1647" t="str">
            <v xml:space="preserve">ARBOLES, CULTIVOS Y PLANTAS QUE GENERAN PRODUCTOS EN FORMA REPETIDA </v>
          </cell>
        </row>
        <row r="1648">
          <cell r="E1648" t="str">
            <v>2.3.2.01.01.005.01.02.01</v>
          </cell>
          <cell r="F1648" t="str">
            <v>ARBOLES FRUTALES</v>
          </cell>
        </row>
        <row r="1649">
          <cell r="E1649" t="str">
            <v>2.3.2.01.01.005.01.02.02</v>
          </cell>
          <cell r="F1649" t="str">
            <v>ARBOLES CULTIVADOS POR SUS NUECES</v>
          </cell>
        </row>
        <row r="1650">
          <cell r="E1650" t="str">
            <v>2.3.2.01.01.005.01.02.03</v>
          </cell>
          <cell r="F1650" t="str">
            <v>ARBOLES CULTIVADOS POR SU SAVIA</v>
          </cell>
        </row>
        <row r="1651">
          <cell r="E1651" t="str">
            <v>2.3.2.01.01.005.01.02.04</v>
          </cell>
          <cell r="F1651" t="str">
            <v>ARBOLES CULTIVADOS POR SU RESINA</v>
          </cell>
        </row>
        <row r="1652">
          <cell r="E1652" t="str">
            <v>2.3.2.01.01.005.01.02.05</v>
          </cell>
          <cell r="F1652" t="str">
            <v>ARBOLES CULTIVADOS POR SU CORTEZA U HOJAS</v>
          </cell>
        </row>
        <row r="1653">
          <cell r="E1653" t="str">
            <v>2.3.2.01.01.005.01.02.06</v>
          </cell>
          <cell r="F1653" t="str">
            <v>OTROS ARBOLES, CULTIVOS Y PLANTAS QUE GENERAN PRODUCTOS EN FORMA REPETIDA</v>
          </cell>
        </row>
        <row r="1654">
          <cell r="E1654" t="str">
            <v>2.3.2.01.01.005.02</v>
          </cell>
          <cell r="F1654" t="str">
            <v>PRODUCTOS DE LA PROPIEDAD INTELECTUAL</v>
          </cell>
        </row>
        <row r="1655">
          <cell r="E1655" t="str">
            <v>2.3.2.01.01.005.02.01</v>
          </cell>
          <cell r="F1655" t="str">
            <v>INVESTIGACION Y DESARROLLO</v>
          </cell>
        </row>
        <row r="1656">
          <cell r="E1656" t="str">
            <v>2.3.2.01.01.005.02.02</v>
          </cell>
          <cell r="F1656" t="str">
            <v>EXPLOTACION Y EVALUACION MINERA</v>
          </cell>
        </row>
        <row r="1657">
          <cell r="E1657" t="str">
            <v>2.3.2.01.01.005.02.02.01</v>
          </cell>
          <cell r="F1657" t="str">
            <v>COSTOS DE LAS PERFORACIONES DE PRUEBA Y SONDEO REALIZADAS</v>
          </cell>
        </row>
        <row r="1658">
          <cell r="E1658" t="str">
            <v>2.3.2.01.01.005.02.02.02</v>
          </cell>
          <cell r="F1658" t="str">
            <v>COSTOS DE PRECALIFICACION</v>
          </cell>
        </row>
        <row r="1659">
          <cell r="E1659" t="str">
            <v>2.3.2.01.01.005.02.02.03</v>
          </cell>
          <cell r="F1659" t="str">
            <v>OBTENCION DE LICENCIAS, ADQUISICION Y AVALUOS</v>
          </cell>
        </row>
        <row r="1660">
          <cell r="E1660" t="str">
            <v>2.3.2.01.01.005.02.02.04</v>
          </cell>
          <cell r="F1660" t="str">
            <v>COSTOS DE TRANSPORTE</v>
          </cell>
        </row>
        <row r="1661">
          <cell r="E1661" t="str">
            <v>2.3.2.01.01.005.02.02.05</v>
          </cell>
          <cell r="F1661" t="str">
            <v>OTROS COSTOS DE EVALUACION Y EXPLOTACION MINERA</v>
          </cell>
        </row>
        <row r="1662">
          <cell r="E1662" t="str">
            <v>2.3.2.01.01.005.02.03</v>
          </cell>
          <cell r="F1662" t="str">
            <v>PROGRAMAS DE INFORMATICA Y BASES DE DATOS</v>
          </cell>
        </row>
        <row r="1663">
          <cell r="E1663" t="str">
            <v>2.3.2.01.01.005.02.03.01</v>
          </cell>
          <cell r="F1663" t="str">
            <v>PROGRAMAS DE INFORMATICA</v>
          </cell>
        </row>
        <row r="1664">
          <cell r="E1664" t="str">
            <v>2.3.2.01.01.005.02.03.01.01</v>
          </cell>
          <cell r="F1664" t="str">
            <v>PAQUETES DE SOFTWARE</v>
          </cell>
        </row>
        <row r="1665">
          <cell r="E1665" t="str">
            <v>2.3.2.01.01.005.02.03.01.02</v>
          </cell>
          <cell r="F1665" t="str">
            <v>GASTOS DE DESARROLLO</v>
          </cell>
        </row>
        <row r="1666">
          <cell r="E1666" t="str">
            <v>2.3.2.01.01.005.02.03.02</v>
          </cell>
          <cell r="F1666" t="str">
            <v>BASES DE DATOS</v>
          </cell>
        </row>
        <row r="1667">
          <cell r="E1667" t="str">
            <v>2.3.2.01.01.005.02.04</v>
          </cell>
          <cell r="F1667" t="str">
            <v>ORIGINALES DE ENTRETENIMIENTO, LITERATURA Y ARTE</v>
          </cell>
        </row>
        <row r="1668">
          <cell r="E1668" t="str">
            <v>2.3.2.01.01.005.02.05</v>
          </cell>
          <cell r="F1668" t="str">
            <v>OTROS PRODUCTOS DE PROPIEDAD INTELECTUAL</v>
          </cell>
        </row>
        <row r="1669">
          <cell r="E1669" t="str">
            <v>2.3.2.01.02</v>
          </cell>
          <cell r="F1669" t="str">
            <v>OBJETOS DE VALOR</v>
          </cell>
        </row>
        <row r="1670">
          <cell r="E1670" t="str">
            <v>2.3.2.01.02.001</v>
          </cell>
          <cell r="F1670" t="str">
            <v>JOYAS Y ARTICULOS CONEXOS</v>
          </cell>
        </row>
        <row r="1671">
          <cell r="E1671" t="str">
            <v>2.3.2.01.02.002</v>
          </cell>
          <cell r="F1671" t="str">
            <v>ANTIGÃœEDADES U OTROS OBJETOS DE ARTE</v>
          </cell>
        </row>
        <row r="1672">
          <cell r="E1672" t="str">
            <v>2.3.2.01.02.003</v>
          </cell>
          <cell r="F1672" t="str">
            <v>OTROS OBJETOS VALIOSOS</v>
          </cell>
        </row>
        <row r="1673">
          <cell r="E1673" t="str">
            <v>2.3.2.01.03</v>
          </cell>
          <cell r="F1673" t="str">
            <v>ACTIVOS NO PRODUCIDOS</v>
          </cell>
        </row>
        <row r="1674">
          <cell r="E1674" t="str">
            <v>2.3.2.01.03.001</v>
          </cell>
          <cell r="F1674" t="str">
            <v>TIERRAS Y TERRENOS</v>
          </cell>
        </row>
        <row r="1675">
          <cell r="E1675" t="str">
            <v>2.3.2.01.03.002</v>
          </cell>
          <cell r="F1675" t="str">
            <v>RECURSOS BIOLOGICOS NO CULTIVADOS</v>
          </cell>
        </row>
        <row r="1676">
          <cell r="E1676" t="str">
            <v>2.3.2.02</v>
          </cell>
          <cell r="F1676" t="str">
            <v>ADQUISICIONES DIFERENTES DE ACTIVOS</v>
          </cell>
        </row>
        <row r="1677">
          <cell r="E1677" t="str">
            <v>2.3.2.02.01</v>
          </cell>
          <cell r="F1677" t="str">
            <v>MATERIALES Y SUMINISTROS</v>
          </cell>
        </row>
        <row r="1678">
          <cell r="E1678" t="str">
            <v>2.3.2.02.01.000</v>
          </cell>
          <cell r="F1678" t="str">
            <v>AGRICULTURA, SILVICULTURA Y PRODUCTOS DE LA PESCA</v>
          </cell>
        </row>
        <row r="1679">
          <cell r="E1679" t="str">
            <v>2.3.2.02.01.001</v>
          </cell>
          <cell r="F1679" t="str">
            <v>MINERALES, ELECTRICIDAD, GAS Y AGUA</v>
          </cell>
        </row>
        <row r="1680">
          <cell r="E1680" t="str">
            <v>2.3.2.02.01.002</v>
          </cell>
          <cell r="F1680" t="str">
            <v>PRODUCTOS ALIMENTICIOS, BEBIDAS Y TABACO, TEXTILES, PRENDAS DE VESTIR Y PRODUCTOS DE CUERO</v>
          </cell>
        </row>
        <row r="1681">
          <cell r="E1681" t="str">
            <v>2.3.2.02.01.003</v>
          </cell>
          <cell r="F1681" t="str">
            <v>OTROS BIENES TRANSPORTABLES EXCEPTO PRODUCTOS METALICOS, MAQUINARIA Y EQUIPO</v>
          </cell>
        </row>
        <row r="1682">
          <cell r="E1682" t="str">
            <v>2.3.2.02.01.004</v>
          </cell>
          <cell r="F1682" t="str">
            <v>PRODUCTOS METALICOS, MAQUINARIA Y EQUIPO</v>
          </cell>
        </row>
        <row r="1683">
          <cell r="E1683" t="str">
            <v>2.3.2.02.02</v>
          </cell>
          <cell r="F1683" t="str">
            <v>ADQUISICION DE SERVICIOS</v>
          </cell>
        </row>
        <row r="1684">
          <cell r="E1684" t="str">
            <v>2.3.2.02.02.005</v>
          </cell>
          <cell r="F1684" t="str">
            <v>CONSTRUCCION Y SERVICIOS DE LA CONSTRUCCION</v>
          </cell>
        </row>
        <row r="1685">
          <cell r="E1685" t="str">
            <v>2.3.2.02.02.006</v>
          </cell>
          <cell r="F1685" t="str">
            <v>COMERCIO Y DISTRIBUCION; ALOJAMIENTO; SERVICIOS DE SUMINISTRO DE COMIDAS Y BEBIDAS; SERVICIOS DE TRANSPORTE; Y SERVICIOS DE DISTRIBUCION DE ELECTRICIDAD, GAS Y AGUA</v>
          </cell>
        </row>
        <row r="1686">
          <cell r="E1686" t="str">
            <v>2.3.2.02.02.007</v>
          </cell>
          <cell r="F1686" t="str">
            <v>SERVICIOS FINANCIEROS Y SERVICIOS CONEXOS; SERVICIOS INMOBILIARIOS; Y SERVICIOS DE ARRENDAMIENTO Y LEASING</v>
          </cell>
        </row>
        <row r="1687">
          <cell r="E1687" t="str">
            <v>2.3.2.02.02.008</v>
          </cell>
          <cell r="F1687" t="str">
            <v xml:space="preserve">SERVICIOS PRESTADOS A LAS EMPRESAS Y SERVICIOS DE PRODUCCION </v>
          </cell>
        </row>
        <row r="1688">
          <cell r="E1688" t="str">
            <v>2.3.2.02.02.009</v>
          </cell>
          <cell r="F1688" t="str">
            <v>SERVICIOS PARA LA COMUNIDAD, SOCIALES Y PERSONALES</v>
          </cell>
        </row>
        <row r="1689">
          <cell r="E1689" t="str">
            <v>2.3.2.02.02.010</v>
          </cell>
          <cell r="F1689" t="str">
            <v>VIATICOS DE LOS FUNCIONARIOS EN COMISION</v>
          </cell>
        </row>
        <row r="1690">
          <cell r="E1690" t="str">
            <v>2.3.2.02.03</v>
          </cell>
          <cell r="F1690" t="str">
            <v>GASTOS IMPREVISTOS</v>
          </cell>
        </row>
        <row r="1691">
          <cell r="E1691" t="str">
            <v>2.3.3</v>
          </cell>
          <cell r="F1691" t="str">
            <v>TRANSFERENCIAS CORRIENTES</v>
          </cell>
        </row>
        <row r="1692">
          <cell r="E1692" t="str">
            <v>2.3.3.01</v>
          </cell>
          <cell r="F1692" t="str">
            <v>SUBVENCIONES</v>
          </cell>
        </row>
        <row r="1693">
          <cell r="E1693" t="str">
            <v>2.3.3.01.02</v>
          </cell>
          <cell r="F1693" t="str">
            <v xml:space="preserve">A EMPRESAS PUBLICAS NO FINANCIERAS </v>
          </cell>
        </row>
        <row r="1694">
          <cell r="E1694" t="str">
            <v>2.3.3.01.02.003</v>
          </cell>
          <cell r="F1694" t="str">
            <v>SUBVENCIONES A EMPRESAS DE TRANSPORTE MASIVO</v>
          </cell>
        </row>
        <row r="1695">
          <cell r="E1695" t="str">
            <v>2.3.3.01.02.004</v>
          </cell>
          <cell r="F1695" t="str">
            <v>SUBVENCIONES PARA SERVICIOS PUBLICOS DOMICILIARIOS DE AGUA POTABLE Y SANEAMIENTO BASICO</v>
          </cell>
        </row>
        <row r="1696">
          <cell r="E1696" t="str">
            <v>2.3.3.01.02.004.01</v>
          </cell>
          <cell r="F1696" t="str">
            <v>SUBSIDIOS DE ACUEDUCTO</v>
          </cell>
        </row>
        <row r="1697">
          <cell r="E1697" t="str">
            <v>2.3.3.01.02.004.02</v>
          </cell>
          <cell r="F1697" t="str">
            <v>SUBSIDIOS DE ALCANTARILLADO</v>
          </cell>
        </row>
        <row r="1698">
          <cell r="E1698" t="str">
            <v>2.3.3.01.02.004.03</v>
          </cell>
          <cell r="F1698" t="str">
            <v>SUBSIDIOS DE ASEO</v>
          </cell>
        </row>
        <row r="1699">
          <cell r="E1699" t="str">
            <v>2.3.3.01.02.004.04</v>
          </cell>
          <cell r="F1699" t="str">
            <v>MINIMO VITAL</v>
          </cell>
        </row>
        <row r="1700">
          <cell r="E1700" t="str">
            <v>2.3.3.01.02.005</v>
          </cell>
          <cell r="F1700" t="str">
            <v>TRANSFERENCIAS PARA EMPRESAS SOCIALES DEL ESTADO</v>
          </cell>
        </row>
        <row r="1701">
          <cell r="E1701" t="str">
            <v>2.3.3.01.04</v>
          </cell>
          <cell r="F1701" t="str">
            <v>A EMPRESAS PRIVADAS NO FINANCIERAS</v>
          </cell>
        </row>
        <row r="1702">
          <cell r="E1702" t="str">
            <v>2.3.3.01.04.004</v>
          </cell>
          <cell r="F1702" t="str">
            <v>SUBVENCIONES PARA SERVICIOS PUBLICOS DOMICILIARIOS DE AGUA POTABLE Y SANEAMIENTO BASICO</v>
          </cell>
        </row>
        <row r="1703">
          <cell r="E1703" t="str">
            <v>2.3.3.01.04.004.01</v>
          </cell>
          <cell r="F1703" t="str">
            <v>SUBSIDIOS DE ACUEDUCTO</v>
          </cell>
        </row>
        <row r="1704">
          <cell r="E1704" t="str">
            <v>2.3.3.01.04.004.02</v>
          </cell>
          <cell r="F1704" t="str">
            <v>SUBSIDIOS DE ALCANTARILLADO</v>
          </cell>
        </row>
        <row r="1705">
          <cell r="E1705" t="str">
            <v>2.3.3.01.04.004.03</v>
          </cell>
          <cell r="F1705" t="str">
            <v>SUBSIDIOS DE ASEO</v>
          </cell>
        </row>
        <row r="1706">
          <cell r="E1706" t="str">
            <v>2.3.3.01.04.004.04</v>
          </cell>
          <cell r="F1706" t="str">
            <v>MINIMO VITAL</v>
          </cell>
        </row>
        <row r="1707">
          <cell r="E1707" t="str">
            <v>2.3.3.01.04.005</v>
          </cell>
          <cell r="F1707" t="str">
            <v>TRANSFERENCIAS A LOS ADMINISTRADORES DE INFRAESTRUCTURA PUBLICA</v>
          </cell>
        </row>
        <row r="1708">
          <cell r="E1708" t="str">
            <v>2.3.3.02</v>
          </cell>
          <cell r="F1708" t="str">
            <v>A EMPRESAS DIFERENTE DE SUBVENCIONES</v>
          </cell>
        </row>
        <row r="1709">
          <cell r="E1709" t="str">
            <v>2.3.3.02.01</v>
          </cell>
          <cell r="F1709" t="str">
            <v>ACTIVIDADES DE ATENCION A LA SALUD HUMANA Y DE ASISTENCIA SOCIAL</v>
          </cell>
        </row>
        <row r="1710">
          <cell r="E1710" t="str">
            <v>2.3.3.02.01.001</v>
          </cell>
          <cell r="F1710" t="str">
            <v>CAMPANA Y CONTROL ANTITUBERCULOSIS</v>
          </cell>
        </row>
        <row r="1711">
          <cell r="E1711" t="str">
            <v>2.3.3.02.01.003</v>
          </cell>
          <cell r="F1711" t="str">
            <v>PROGRAMA EMERGENCIA SANITARIA</v>
          </cell>
        </row>
        <row r="1712">
          <cell r="E1712" t="str">
            <v>2.3.3.02.01.004</v>
          </cell>
          <cell r="F1712" t="str">
            <v>FINANCIACION DE BENEFICIARIOS DEL REGIMEN SUBSIDIADO EN SALUD. ART 10 LEY 1122 DE 2007</v>
          </cell>
        </row>
        <row r="1713">
          <cell r="E1713" t="str">
            <v>2.3.3.02.01.999</v>
          </cell>
          <cell r="F1713" t="str">
            <v>TRANSFERENCIAS A EMPRESAS DEL SECTOR NO CLASIFICADAS PREVIAMENTE</v>
          </cell>
        </row>
        <row r="1714">
          <cell r="E1714" t="str">
            <v>2.3.3.02.02</v>
          </cell>
          <cell r="F1714" t="str">
            <v>AGRICULTURA, GANADERIA, CAZA, SILVICULTURA Y PESCA</v>
          </cell>
        </row>
        <row r="1715">
          <cell r="E1715" t="str">
            <v>2.3.3.02.02.999</v>
          </cell>
          <cell r="F1715" t="str">
            <v>TRANSFERENCIAS A EMPRESAS DEL SECTOR NO CLASIFICADAS PREVIAMENTE</v>
          </cell>
        </row>
        <row r="1716">
          <cell r="E1716" t="str">
            <v>2.3.3.02.03</v>
          </cell>
          <cell r="F1716" t="str">
            <v>ADMINISTRACION PUBLICA Y DEFENSA, PLANES DE SEGURIDAD SOCIAL DE AFILIACION OBLIGATORIA</v>
          </cell>
        </row>
        <row r="1717">
          <cell r="E1717" t="str">
            <v>2.3.3.02.03.999</v>
          </cell>
          <cell r="F1717" t="str">
            <v>TRANSFERENCIAS A EMPRESAS DEL SECTOR NO CLASIFICADAS PREVIAMENTE</v>
          </cell>
        </row>
        <row r="1718">
          <cell r="E1718" t="str">
            <v>2.3.3.02.04</v>
          </cell>
          <cell r="F1718" t="str">
            <v>EDUCACION</v>
          </cell>
        </row>
        <row r="1719">
          <cell r="E1719" t="str">
            <v>2.3.3.02.04.999</v>
          </cell>
          <cell r="F1719" t="str">
            <v>TRANSFERENCIAS A EMPRESAS DEL SECTOR NO CLASIFICADAS PREVIAMENTE</v>
          </cell>
        </row>
        <row r="1720">
          <cell r="E1720" t="str">
            <v>2.3.3.02.05</v>
          </cell>
          <cell r="F1720" t="str">
            <v>ACTIVIDADES FINANCIERAS  Y DE SEGUROS</v>
          </cell>
        </row>
        <row r="1721">
          <cell r="E1721" t="str">
            <v>2.3.3.02.05.999</v>
          </cell>
          <cell r="F1721" t="str">
            <v>TRANSFERENCIAS A EMPRESAS DEL SECTOR NO CLASIFICADAS PREVIAMENTE</v>
          </cell>
        </row>
        <row r="1722">
          <cell r="E1722" t="str">
            <v>2.3.3.02.06</v>
          </cell>
          <cell r="F1722" t="str">
            <v>INFORMACION Y COMUNICACIONES</v>
          </cell>
        </row>
        <row r="1723">
          <cell r="E1723" t="str">
            <v>2.3.3.02.06.999</v>
          </cell>
          <cell r="F1723" t="str">
            <v>TRANSFERENCIAS A EMPRESAS DEL SECTOR NO CLASIFICADAS PREVIAMENTE</v>
          </cell>
        </row>
        <row r="1724">
          <cell r="E1724" t="str">
            <v>2.3.3.02.07</v>
          </cell>
          <cell r="F1724" t="str">
            <v>OTRAS ACTIVIDADES DE SERVICIOS</v>
          </cell>
        </row>
        <row r="1725">
          <cell r="E1725" t="str">
            <v>2.3.3.02.07.999</v>
          </cell>
          <cell r="F1725" t="str">
            <v>TRANSFERENCIAS A EMPRESAS DEL SECTOR NO CLASIFICADAS PREVIAMENTE</v>
          </cell>
        </row>
        <row r="1726">
          <cell r="E1726" t="str">
            <v>2.3.3.02.08</v>
          </cell>
          <cell r="F1726" t="str">
            <v>COMERCIO AL POR MAYOR Y AL POR MENOR, REPARACION DE VEHICULOS AUTOMOTORES Y MOTOCICLETAS</v>
          </cell>
        </row>
        <row r="1727">
          <cell r="E1727" t="str">
            <v>2.3.3.02.08.999</v>
          </cell>
          <cell r="F1727" t="str">
            <v>TRANSFERENCIAS A EMPRESAS DEL SECTOR NO CLASIFICADAS PREVIAMENTE</v>
          </cell>
        </row>
        <row r="1728">
          <cell r="E1728" t="str">
            <v>2.3.3.02.09</v>
          </cell>
          <cell r="F1728" t="str">
            <v>DISTRIBUCION DE AGUA EVACUACION Y TRATAMIENTO DE AGUAS RESIDUALES, GESTION DE DESECHOS Y ACTIVIDADES DE SANEAMIENTO AMBIENTAL</v>
          </cell>
        </row>
        <row r="1729">
          <cell r="E1729" t="str">
            <v>2.3.3.02.09.999</v>
          </cell>
          <cell r="F1729" t="str">
            <v>TRANSFERENCIAS A EMPRESAS DEL SECTOR NO CLASIFICADAS PREVIAMENTE</v>
          </cell>
        </row>
        <row r="1730">
          <cell r="E1730" t="str">
            <v>2.3.3.02.10</v>
          </cell>
          <cell r="F1730" t="str">
            <v>SUMINISTRO DE ELECTRICIDAD, GAS, VAPOR Y AIRE ACONDICIONADO</v>
          </cell>
        </row>
        <row r="1731">
          <cell r="E1731" t="str">
            <v>2.3.3.02.10.999</v>
          </cell>
          <cell r="F1731" t="str">
            <v>TRANSFERENCIAS A EMPRESAS DEL SECTOR NO CLASIFICADAS PREVIAMENTE</v>
          </cell>
        </row>
        <row r="1732">
          <cell r="E1732" t="str">
            <v>2.3.3.02.11</v>
          </cell>
          <cell r="F1732" t="str">
            <v>EXPLOTACION DE MINAS Y CANTERAS</v>
          </cell>
        </row>
        <row r="1733">
          <cell r="E1733" t="str">
            <v>2.3.3.02.11.999</v>
          </cell>
          <cell r="F1733" t="str">
            <v>TRANSFERENCIAS A EMPRESAS DEL SECTOR NO CLASIFICADAS PREVIAMENTE</v>
          </cell>
        </row>
        <row r="1734">
          <cell r="E1734" t="str">
            <v>2.3.3.02.12</v>
          </cell>
          <cell r="F1734" t="str">
            <v>INDUSTRIAS MANUFACTURERAS</v>
          </cell>
        </row>
        <row r="1735">
          <cell r="E1735" t="str">
            <v>2.3.3.02.12.999</v>
          </cell>
          <cell r="F1735" t="str">
            <v>TRANSFERENCIAS A EMPRESAS DEL SECTOR NO CLASIFICADAS PREVIAMENTE</v>
          </cell>
        </row>
        <row r="1736">
          <cell r="E1736" t="str">
            <v>2.3.3.02.13</v>
          </cell>
          <cell r="F1736" t="str">
            <v>TRANSPORTE Y ALMACENAMIENTO</v>
          </cell>
        </row>
        <row r="1737">
          <cell r="E1737" t="str">
            <v>2.3.3.02.13.999</v>
          </cell>
          <cell r="F1737" t="str">
            <v>TRANSFERENCIAS A EMPRESAS DEL SECTOR NO CLASIFICADAS PREVIAMENTE</v>
          </cell>
        </row>
        <row r="1738">
          <cell r="E1738" t="str">
            <v>2.3.3.02.14</v>
          </cell>
          <cell r="F1738" t="str">
            <v>ALOJAMIENTO Y SERVICIOS DE COMIDA</v>
          </cell>
        </row>
        <row r="1739">
          <cell r="E1739" t="str">
            <v>2.3.3.02.14.999</v>
          </cell>
          <cell r="F1739" t="str">
            <v>TRANSFERENCIAS A EMPRESAS DEL SECTOR NO CLASIFICADAS PREVIAMENTE</v>
          </cell>
        </row>
        <row r="1740">
          <cell r="E1740" t="str">
            <v>2.3.3.02.15</v>
          </cell>
          <cell r="F1740" t="str">
            <v>ACTIVIDADES INMOBILIARIAS</v>
          </cell>
        </row>
        <row r="1741">
          <cell r="E1741" t="str">
            <v>2.3.3.02.15.999</v>
          </cell>
          <cell r="F1741" t="str">
            <v>TRANSFERENCIAS A EMPRESAS DEL SECTOR NO CLASIFICADAS PREVIAMENTE</v>
          </cell>
        </row>
        <row r="1742">
          <cell r="E1742" t="str">
            <v>2.3.3.02.16</v>
          </cell>
          <cell r="F1742" t="str">
            <v xml:space="preserve">ACTIVIDADES PROFESIONALES, CIENTIFICAS Y TECNICAS </v>
          </cell>
        </row>
        <row r="1743">
          <cell r="E1743" t="str">
            <v>2.3.3.02.16.999</v>
          </cell>
          <cell r="F1743" t="str">
            <v>TRANSFERENCIAS A EMPRESAS DEL SECTOR NO CLASIFICADAS PREVIAMENTE</v>
          </cell>
        </row>
        <row r="1744">
          <cell r="E1744" t="str">
            <v>2.3.3.02.17</v>
          </cell>
          <cell r="F1744" t="str">
            <v>ACTIVIDADES DE SERVICIOS ADMINISTRATIVOS Y DE APOYO</v>
          </cell>
        </row>
        <row r="1745">
          <cell r="E1745" t="str">
            <v>2.3.3.02.17.999</v>
          </cell>
          <cell r="F1745" t="str">
            <v>TRANSFERENCIAS A EMPRESAS DEL SECTOR NO CLASIFICADAS PREVIAMENTE</v>
          </cell>
        </row>
        <row r="1746">
          <cell r="E1746" t="str">
            <v>2.3.3.02.18</v>
          </cell>
          <cell r="F1746" t="str">
            <v>ACTIVIDADES ARTISTICAS, DE ENTRETENIMIENTO Y RECREACION</v>
          </cell>
        </row>
        <row r="1747">
          <cell r="E1747" t="str">
            <v>2.3.3.02.18.999</v>
          </cell>
          <cell r="F1747" t="str">
            <v>TRANSFERENCIAS A EMPRESAS DEL SECTOR NO CLASIFICADAS PREVIAMENTE</v>
          </cell>
        </row>
        <row r="1748">
          <cell r="E1748" t="str">
            <v>2.3.3.03</v>
          </cell>
          <cell r="F1748" t="str">
            <v>A GOBIERNOSY ORGANIZACIONES INTERNACIONALES</v>
          </cell>
        </row>
        <row r="1749">
          <cell r="E1749" t="str">
            <v>2.3.3.03.02</v>
          </cell>
          <cell r="F1749" t="str">
            <v xml:space="preserve">A ORGANIZACIONES INTERNACIONALES </v>
          </cell>
        </row>
        <row r="1750">
          <cell r="E1750" t="str">
            <v>2.3.3.03.02.010</v>
          </cell>
          <cell r="F1750" t="str">
            <v>OLACEFS LEY 46 DE 1981</v>
          </cell>
        </row>
        <row r="1751">
          <cell r="E1751" t="str">
            <v>2.3.3.03.02.010.01</v>
          </cell>
          <cell r="F1751" t="str">
            <v>MEMBRESIAS</v>
          </cell>
        </row>
        <row r="1752">
          <cell r="E1752" t="str">
            <v>2.3.3.03.02.010.02</v>
          </cell>
          <cell r="F1752" t="str">
            <v>DISTINTAS A MEMBRESIAS</v>
          </cell>
        </row>
        <row r="1753">
          <cell r="E1753" t="str">
            <v>2.3.3.03.02.146</v>
          </cell>
          <cell r="F1753" t="str">
            <v>CENTRO IBEROAMERICANO DE DESARROLLO ESTRATEGICO URBANO Â€“ CIDEU</v>
          </cell>
        </row>
        <row r="1754">
          <cell r="E1754" t="str">
            <v>2.3.3.03.02.146.01</v>
          </cell>
          <cell r="F1754" t="str">
            <v>MEMBRESIAS</v>
          </cell>
        </row>
        <row r="1755">
          <cell r="E1755" t="str">
            <v>2.3.3.03.02.146.02</v>
          </cell>
          <cell r="F1755" t="str">
            <v>DISTINTAS A MEMBRESIAS</v>
          </cell>
        </row>
        <row r="1756">
          <cell r="E1756" t="str">
            <v>2.3.3.03.02.147</v>
          </cell>
          <cell r="F1756" t="str">
            <v>ASOCIACION MUNDIAL DE GRANDES METROPOLIS Â€“ METROPOLIS</v>
          </cell>
        </row>
        <row r="1757">
          <cell r="E1757" t="str">
            <v>2.3.3.03.02.147.01</v>
          </cell>
          <cell r="F1757" t="str">
            <v>MEMBRESIAS</v>
          </cell>
        </row>
        <row r="1758">
          <cell r="E1758" t="str">
            <v>2.3.3.03.02.147.02</v>
          </cell>
          <cell r="F1758" t="str">
            <v>DISTINTAS A MEMBRESIAS</v>
          </cell>
        </row>
        <row r="1759">
          <cell r="E1759" t="str">
            <v>2.3.3.03.02.148</v>
          </cell>
          <cell r="F1759" t="str">
            <v xml:space="preserve">ADVENTURE TRAVEL TRADE ASSOCIATION - ATTA </v>
          </cell>
        </row>
        <row r="1760">
          <cell r="E1760" t="str">
            <v>2.3.3.03.02.148.01</v>
          </cell>
          <cell r="F1760" t="str">
            <v>MEMBRESIAS</v>
          </cell>
        </row>
        <row r="1761">
          <cell r="E1761" t="str">
            <v>2.3.3.03.02.148.02</v>
          </cell>
          <cell r="F1761" t="str">
            <v>DISTINTAS A MEMBRESIAS</v>
          </cell>
        </row>
        <row r="1762">
          <cell r="E1762" t="str">
            <v>2.3.3.03.02.149</v>
          </cell>
          <cell r="F1762" t="str">
            <v>ASSOCIATION OF BRITISH TRAVEL AGENTS - ABTA</v>
          </cell>
        </row>
        <row r="1763">
          <cell r="E1763" t="str">
            <v>2.3.3.03.02.149.01</v>
          </cell>
          <cell r="F1763" t="str">
            <v>MEMBRESIAS</v>
          </cell>
        </row>
        <row r="1764">
          <cell r="E1764" t="str">
            <v>2.3.3.03.02.149.02</v>
          </cell>
          <cell r="F1764" t="str">
            <v>DISTINTAS A MEMBRESIAS</v>
          </cell>
        </row>
        <row r="1765">
          <cell r="E1765" t="str">
            <v>2.3.3.03.02.150</v>
          </cell>
          <cell r="F1765" t="str">
            <v>UNITED STATES TOUR OPERATORS ASSOCIATION - USTOA</v>
          </cell>
        </row>
        <row r="1766">
          <cell r="E1766" t="str">
            <v>2.3.3.03.02.150.01</v>
          </cell>
          <cell r="F1766" t="str">
            <v>MEMBRESIAS</v>
          </cell>
        </row>
        <row r="1767">
          <cell r="E1767" t="str">
            <v>2.3.3.03.02.150.02</v>
          </cell>
          <cell r="F1767" t="str">
            <v>DISTINTAS A MEMBRESIAS</v>
          </cell>
        </row>
        <row r="1768">
          <cell r="E1768" t="str">
            <v>2.3.3.03.02.151</v>
          </cell>
          <cell r="F1768" t="str">
            <v>INTERNATIONAL CONGRESS AND CONVENTION ASSOCIATION - ICCA</v>
          </cell>
        </row>
        <row r="1769">
          <cell r="E1769" t="str">
            <v>2.3.3.03.02.151.01</v>
          </cell>
          <cell r="F1769" t="str">
            <v>MEMBRESIAS</v>
          </cell>
        </row>
        <row r="1770">
          <cell r="E1770" t="str">
            <v>2.3.3.03.02.151.02</v>
          </cell>
          <cell r="F1770" t="str">
            <v>DISTINTAS A MEMBRESIAS</v>
          </cell>
        </row>
        <row r="1771">
          <cell r="E1771" t="str">
            <v>2.3.3.03.02.152</v>
          </cell>
          <cell r="F1771" t="str">
            <v>INTERNATIONAL SOCIETY OF PERFORMING ARTS - ISPA</v>
          </cell>
        </row>
        <row r="1772">
          <cell r="E1772" t="str">
            <v>2.3.3.03.02.152.01</v>
          </cell>
          <cell r="F1772" t="str">
            <v>MEMBRESIAS</v>
          </cell>
        </row>
        <row r="1773">
          <cell r="E1773" t="str">
            <v>2.3.3.03.02.152.02</v>
          </cell>
          <cell r="F1773" t="str">
            <v>DISTINTAS A MEMBRESIAS</v>
          </cell>
        </row>
        <row r="1774">
          <cell r="E1774" t="str">
            <v>2.3.3.03.02.153</v>
          </cell>
          <cell r="F1774" t="str">
            <v>ORGANIZACION MUNDIAL DE CIUDADES Y GOBIERNOS LOCALES UNIDOS - OMCGLU</v>
          </cell>
        </row>
        <row r="1775">
          <cell r="E1775" t="str">
            <v>2.3.3.03.02.153.01</v>
          </cell>
          <cell r="F1775" t="str">
            <v>MEMBRESIAS</v>
          </cell>
        </row>
        <row r="1776">
          <cell r="E1776" t="str">
            <v>2.3.3.03.02.153.02</v>
          </cell>
          <cell r="F1776" t="str">
            <v>DISTINTAS A MEMBRESIAS</v>
          </cell>
        </row>
        <row r="1777">
          <cell r="E1777" t="str">
            <v>2.3.3.03.02.154</v>
          </cell>
          <cell r="F1777" t="str">
            <v>ASOCIACION AMERICA, EUROPA DE REGIONES Y CIUDADES - AERYC</v>
          </cell>
        </row>
        <row r="1778">
          <cell r="E1778" t="str">
            <v>2.3.3.03.02.154.01</v>
          </cell>
          <cell r="F1778" t="str">
            <v>MEMBRESIAS</v>
          </cell>
        </row>
        <row r="1779">
          <cell r="E1779" t="str">
            <v>2.3.3.03.02.154.02</v>
          </cell>
          <cell r="F1779" t="str">
            <v>DISTINTAS A MEMBRESIAS</v>
          </cell>
        </row>
        <row r="1780">
          <cell r="E1780" t="str">
            <v>2.3.3.03.03</v>
          </cell>
          <cell r="F1780" t="str">
            <v>A OTRAS ORGANIZACIONES INTERNACIONALES</v>
          </cell>
        </row>
        <row r="1781">
          <cell r="E1781" t="str">
            <v>2.3.3.03.03.01</v>
          </cell>
          <cell r="F1781" t="str">
            <v>MEMBRESIAS</v>
          </cell>
        </row>
        <row r="1782">
          <cell r="E1782" t="str">
            <v>2.3.3.03.03.02</v>
          </cell>
          <cell r="F1782" t="str">
            <v>DISTINTAS A MEMBRESIAS</v>
          </cell>
        </row>
        <row r="1783">
          <cell r="E1783" t="str">
            <v>2.3.3.04</v>
          </cell>
          <cell r="F1783" t="str">
            <v>A ORGANIZACIONES NACIONALES</v>
          </cell>
        </row>
        <row r="1784">
          <cell r="E1784" t="str">
            <v>2.3.3.04.01</v>
          </cell>
          <cell r="F1784" t="str">
            <v>FEDERACION NACIONAL DE DEPARTAMENTOS</v>
          </cell>
        </row>
        <row r="1785">
          <cell r="E1785" t="str">
            <v>2.3.3.04.01.001</v>
          </cell>
          <cell r="F1785" t="str">
            <v>MEMBRESIAS</v>
          </cell>
        </row>
        <row r="1786">
          <cell r="E1786" t="str">
            <v>2.3.3.04.01.002</v>
          </cell>
          <cell r="F1786" t="str">
            <v>DISTINTAS A MEMBRESIAS</v>
          </cell>
        </row>
        <row r="1787">
          <cell r="E1787" t="str">
            <v>2.3.3.04.02</v>
          </cell>
          <cell r="F1787" t="str">
            <v>FEDERACION NACIONAL DE MUNICIPIOS</v>
          </cell>
        </row>
        <row r="1788">
          <cell r="E1788" t="str">
            <v>2.3.3.04.02.001</v>
          </cell>
          <cell r="F1788" t="str">
            <v>MEMBRESIAS</v>
          </cell>
        </row>
        <row r="1789">
          <cell r="E1789" t="str">
            <v>2.3.3.04.02.002</v>
          </cell>
          <cell r="F1789" t="str">
            <v>DISTINTAS A MEMBRESIAS</v>
          </cell>
        </row>
        <row r="1790">
          <cell r="E1790" t="str">
            <v>2.3.3.04.04</v>
          </cell>
          <cell r="F1790" t="str">
            <v>ASOCIACION COLOMBIANA DE MUNICIPIOS</v>
          </cell>
        </row>
        <row r="1791">
          <cell r="E1791" t="str">
            <v>2.3.3.04.04.001</v>
          </cell>
          <cell r="F1791" t="str">
            <v>MEMBRESIAS</v>
          </cell>
        </row>
        <row r="1792">
          <cell r="E1792" t="str">
            <v>2.3.3.04.04.002</v>
          </cell>
          <cell r="F1792" t="str">
            <v>DISTINTAS A MEMBRESIAS</v>
          </cell>
        </row>
        <row r="1793">
          <cell r="E1793" t="str">
            <v>2.3.3.04.05</v>
          </cell>
          <cell r="F1793" t="str">
            <v>A OTRAS ORGANIZACIONES NACIONALES</v>
          </cell>
        </row>
        <row r="1794">
          <cell r="E1794" t="str">
            <v>2.3.3.04.05.001</v>
          </cell>
          <cell r="F1794" t="str">
            <v>MEMBRESIAS</v>
          </cell>
        </row>
        <row r="1795">
          <cell r="E1795" t="str">
            <v>2.3.3.04.05.002</v>
          </cell>
          <cell r="F1795" t="str">
            <v>DISTINTAS A MEMBRESIAS</v>
          </cell>
        </row>
        <row r="1796">
          <cell r="E1796" t="str">
            <v>2.3.3.05</v>
          </cell>
          <cell r="F1796" t="str">
            <v>A ENTIDADES DEL GOBIERNO</v>
          </cell>
        </row>
        <row r="1797">
          <cell r="E1797" t="str">
            <v>2.3.3.05.01</v>
          </cell>
          <cell r="F1797" t="str">
            <v>A ORGANOS DEL PGN</v>
          </cell>
        </row>
        <row r="1798">
          <cell r="E1798" t="str">
            <v>2.3.3.05.01.061</v>
          </cell>
          <cell r="F1798" t="str">
            <v>ADMINISTRACION, FUNCIONAMIENTO E INFRAESTRUCTURA DEL REGISTRO NACIONAL DE MEDIDAS CORRECTIVAS</v>
          </cell>
        </row>
        <row r="1799">
          <cell r="E1799" t="str">
            <v>2.3.3.05.01.063</v>
          </cell>
          <cell r="F1799" t="str">
            <v>TRANSFERENCIA A LA POLICIA NACIONAL POR MULTAS CODIGO NACIONAL DE SEGURIDAD Y CONVIVENCIA</v>
          </cell>
        </row>
        <row r="1800">
          <cell r="E1800" t="str">
            <v>2.3.3.05.01.064</v>
          </cell>
          <cell r="F1800" t="str">
            <v>DEVOLUCION DE APORTES A LA NACION</v>
          </cell>
        </row>
        <row r="1801">
          <cell r="E1801" t="str">
            <v>2.3.3.05.01.067</v>
          </cell>
          <cell r="F1801" t="str">
            <v>SERVICIO DE POLICIA EN MODALIDAD DE VIGILANCIA</v>
          </cell>
        </row>
        <row r="1802">
          <cell r="E1802" t="str">
            <v>2.3.3.05.01.068</v>
          </cell>
          <cell r="F1802" t="str">
            <v>ADMINISTRACION, FUNCIONAMIENTO E INFRAESTRUCTURA DEL SISTEMA UNICO DE INFORMACION DE RECAUDO, REGISTRO Y TRANSACCION DE MULTAS DEL CODIGO NACIONAL DE SEGURIDAD Y CONVIVENCIA CIUDADANA</v>
          </cell>
        </row>
        <row r="1803">
          <cell r="E1803" t="str">
            <v>2.3.3.05.02</v>
          </cell>
          <cell r="F1803" t="str">
            <v>SISTEMA GENERAL DE PARTICIPACIONES</v>
          </cell>
        </row>
        <row r="1804">
          <cell r="E1804" t="str">
            <v>2.3.3.05.02.001</v>
          </cell>
          <cell r="F1804" t="str">
            <v>PARTICIPACION PARA EDUCACION</v>
          </cell>
        </row>
        <row r="1805">
          <cell r="E1805" t="str">
            <v>2.3.3.05.02.001.02</v>
          </cell>
          <cell r="F1805" t="str">
            <v xml:space="preserve">CANCELACION DE PRESTACIONES SOCIALES DEL MAGISTERIO </v>
          </cell>
        </row>
        <row r="1806">
          <cell r="E1806" t="str">
            <v>2.3.3.05.04</v>
          </cell>
          <cell r="F1806" t="str">
            <v>PARTICIPACIONES DISTINTAS DEL SGP</v>
          </cell>
        </row>
        <row r="1807">
          <cell r="E1807" t="str">
            <v>2.3.3.05.04.001</v>
          </cell>
          <cell r="F1807" t="str">
            <v>PARTICIPACIONES DE IMPUESTOS</v>
          </cell>
        </row>
        <row r="1808">
          <cell r="E1808" t="str">
            <v>2.3.3.05.04.001.06</v>
          </cell>
          <cell r="F1808" t="str">
            <v>PARTICIPACIÓN DEL IMPUESTO ADICIONAL DEL 10% A LAS CAJETILLAS DE CIGARRILLOS NACIONALES</v>
          </cell>
        </row>
        <row r="1809">
          <cell r="E1809" t="str">
            <v>2.3.3.05.07</v>
          </cell>
          <cell r="F1809" t="str">
            <v xml:space="preserve">A ENTIDADES TERRITORIALES DISTINTAS DE COMPENSACIONES Y PARTICIPACIONES </v>
          </cell>
        </row>
        <row r="1810">
          <cell r="E1810" t="str">
            <v>2.3.3.05.07.013</v>
          </cell>
          <cell r="F1810" t="str">
            <v>TRANSFERIR A LAS ENTIDADES TERRITORIALES PARA APOYAR LA OPERACION DEL PROGRAMA DE ALIMENTACION ESCOLAR</v>
          </cell>
        </row>
        <row r="1811">
          <cell r="E1811" t="str">
            <v>2.3.3.05.07.038</v>
          </cell>
          <cell r="F1811" t="str">
            <v>APOYO PARA EL DESARROLLO DE LAS ACTIVIDADES DE DOCENCIA, INVESTIGACION O EXTENSION</v>
          </cell>
        </row>
        <row r="1812">
          <cell r="E1812" t="str">
            <v>2.3.3.05.07.039</v>
          </cell>
          <cell r="F1812" t="str">
            <v>TRANSFERENCIA A FONDOS TERRITORIALES DE MITIGACION DEL RIESGO</v>
          </cell>
        </row>
        <row r="1813">
          <cell r="E1813" t="str">
            <v>2.3.3.05.09</v>
          </cell>
          <cell r="F1813" t="str">
            <v>A OTRAS ENTIDADES DEL GOBIERNO GENERAL</v>
          </cell>
        </row>
        <row r="1814">
          <cell r="E1814" t="str">
            <v>2.3.3.05.09.001</v>
          </cell>
          <cell r="F1814" t="str">
            <v>TRANSFERENCIAS BIENESTAR UNIVERSITARIO LEY 30 DE 1992</v>
          </cell>
        </row>
        <row r="1815">
          <cell r="E1815" t="str">
            <v>2.3.3.05.09.004</v>
          </cell>
          <cell r="F1815" t="str">
            <v>TRANSFERENCIAS DE EXCEDENTES FINANCIEROS DEL EOP</v>
          </cell>
        </row>
        <row r="1816">
          <cell r="E1816" t="str">
            <v>2.3.3.05.09.015</v>
          </cell>
          <cell r="F1816" t="str">
            <v>A UNIVERSIDADES PARA FUNCIONAMIENTO LEY 30 DE 1992 ARTICULO 86</v>
          </cell>
        </row>
        <row r="1817">
          <cell r="E1817" t="str">
            <v>2.3.3.05.09.040</v>
          </cell>
          <cell r="F1817" t="str">
            <v>POLITECNICO COLOMBIANO JAIME ISAZA CADAVID</v>
          </cell>
        </row>
        <row r="1818">
          <cell r="E1818" t="str">
            <v>2.3.3.05.09.041</v>
          </cell>
          <cell r="F1818" t="str">
            <v>TECNOLOGICO DE ANTIOQUIA</v>
          </cell>
        </row>
        <row r="1819">
          <cell r="E1819" t="str">
            <v>2.3.3.05.09.045</v>
          </cell>
          <cell r="F1819" t="str">
            <v>ASEGURAMIENTO EN SALUD, RECLAMACIONES EN SALUD Y SERVICIOS INTEGRALES DE SALUD</v>
          </cell>
        </row>
        <row r="1820">
          <cell r="E1820" t="str">
            <v>2.3.3.05.09.048</v>
          </cell>
          <cell r="F1820" t="str">
            <v xml:space="preserve">ASEGURAMIENTO EN SALUD - ENTIDADES TERRITORIALES </v>
          </cell>
        </row>
        <row r="1821">
          <cell r="E1821" t="str">
            <v>2.3.3.05.09.052</v>
          </cell>
          <cell r="F1821" t="str">
            <v>RECURSOS PARA TRANSFERIR A INSTITUCIONES DE EDUCACION SUPERIOR PUBLICAS - ARTICULO 142 DE LA LEY 1819 DE 2016</v>
          </cell>
        </row>
        <row r="1822">
          <cell r="E1822" t="str">
            <v>2.3.3.05.09.053</v>
          </cell>
          <cell r="F1822" t="str">
            <v>FONDOS DE SERVICIOS EDUCATIVOS DE LAS INSTITUCIONES DE PREESCOLAR, BASICA Y MEDIA</v>
          </cell>
        </row>
        <row r="1823">
          <cell r="E1823" t="str">
            <v>2.3.3.05.09.054</v>
          </cell>
          <cell r="F1823" t="str">
            <v>A ESTABLECIMIENTOS PUBLICOS Y UNIDADES ADMINISTRATIVAS ESPECIALES</v>
          </cell>
        </row>
        <row r="1824">
          <cell r="E1824" t="str">
            <v>2.3.3.05.09.055</v>
          </cell>
          <cell r="F1824" t="str">
            <v>APOYO PARA EL DESARROLLO DE LAS ACTIVIDADES DE DOCENCIA, INVESTIGACION O EXTENSION</v>
          </cell>
        </row>
        <row r="1825">
          <cell r="E1825" t="str">
            <v>2.3.3.05.09.056</v>
          </cell>
          <cell r="F1825" t="str">
            <v>FONDO DE INVESTIGACION EN SALUD</v>
          </cell>
        </row>
        <row r="1826">
          <cell r="E1826" t="str">
            <v>2.3.3.05.09.060</v>
          </cell>
          <cell r="F1826" t="str">
            <v>TRANSFERENCIAS A FONDOS DE DESARROLLO LOCAL</v>
          </cell>
        </row>
        <row r="1827">
          <cell r="E1827" t="str">
            <v>2.3.3.05.09.099</v>
          </cell>
          <cell r="F1827" t="str">
            <v>APORTES A ESTABLECIMIENTOS PUBLICOS Y UNIDADES ADMINISTRATIVAS ESPECIALES</v>
          </cell>
        </row>
        <row r="1828">
          <cell r="E1828" t="str">
            <v>2.3.3.06</v>
          </cell>
          <cell r="F1828" t="str">
            <v>BECAS Y OTROS BENEFICIOS DE EDUCACION</v>
          </cell>
        </row>
        <row r="1829">
          <cell r="E1829" t="str">
            <v>2.3.3.06.01</v>
          </cell>
          <cell r="F1829" t="str">
            <v>CREDITOS EDUCATIVOS DE EXCELENCIA</v>
          </cell>
        </row>
        <row r="1830">
          <cell r="E1830" t="str">
            <v>2.3.3.06.02</v>
          </cell>
          <cell r="F1830" t="str">
            <v>TRANSFERENCIA CONVENIOS ICETEX</v>
          </cell>
        </row>
        <row r="1831">
          <cell r="E1831" t="str">
            <v>2.3.3.06.03</v>
          </cell>
          <cell r="F1831" t="str">
            <v>BENEFICIOS EDUCATIVOS A LA COMUNIDAD UNIVERSITARIA</v>
          </cell>
        </row>
        <row r="1832">
          <cell r="E1832" t="str">
            <v>2.3.3.07</v>
          </cell>
          <cell r="F1832" t="str">
            <v>PRESTACIONES PARA CUBRIR RIESGOS SOCIALES</v>
          </cell>
        </row>
        <row r="1833">
          <cell r="E1833" t="str">
            <v>2.3.3.07.01</v>
          </cell>
          <cell r="F1833" t="str">
            <v>PRESTACIONES DE ASISTENCIA SOCIAL</v>
          </cell>
        </row>
        <row r="1834">
          <cell r="E1834" t="str">
            <v>2.3.3.07.01.002</v>
          </cell>
          <cell r="F1834" t="str">
            <v>TRANSFERENCIA A COLPENSIONES PARA ADMINISTRACION BENEFICIOS ECONOMICOS PERIODICOS (OTRAS PRESTACIONES DE JUBILACION)</v>
          </cell>
        </row>
        <row r="1835">
          <cell r="E1835" t="str">
            <v>2.3.3.07.02</v>
          </cell>
          <cell r="F1835" t="str">
            <v>PRESTACIONES SOCIALES RELACIONADAS CON EL EMPLEO</v>
          </cell>
        </row>
        <row r="1836">
          <cell r="E1836" t="str">
            <v>2.3.3.07.02.001</v>
          </cell>
          <cell r="F1836" t="str">
            <v>MESADAS PENSIONALES DE PENSIONES</v>
          </cell>
        </row>
        <row r="1837">
          <cell r="E1837" t="str">
            <v>2.3.3.07.02.001.01</v>
          </cell>
          <cell r="F1837" t="str">
            <v>MESADAS PENSIONALES CON CARGO A RESERVAS DE PENSIONES</v>
          </cell>
        </row>
        <row r="1838">
          <cell r="E1838" t="str">
            <v>2.3.3.07.02.001.02</v>
          </cell>
          <cell r="F1838" t="str">
            <v>MESADAS PENSIONALES A CARGO DE LA ENTIDAD DE PENSIONES</v>
          </cell>
        </row>
        <row r="1839">
          <cell r="E1839" t="str">
            <v>2.3.3.07.02.002</v>
          </cell>
          <cell r="F1839" t="str">
            <v>CUOTAS PARTES PENSIONALES DE PENSIONES</v>
          </cell>
        </row>
        <row r="1840">
          <cell r="E1840" t="str">
            <v>2.3.3.07.02.002.01</v>
          </cell>
          <cell r="F1840" t="str">
            <v>CUOTAS PARTES PENSIONALES CON CARGO A RESERVAS DE PENSIONES</v>
          </cell>
        </row>
        <row r="1841">
          <cell r="E1841" t="str">
            <v>2.3.3.07.02.002.02</v>
          </cell>
          <cell r="F1841" t="str">
            <v>CUOTAS PARTES PENSIONALES A CARGO DE LA ENTIDAD DE PENSIONES</v>
          </cell>
        </row>
        <row r="1842">
          <cell r="E1842" t="str">
            <v>2.3.3.07.02.003</v>
          </cell>
          <cell r="F1842" t="str">
            <v>BONOS PENSIONALES DE PENSIONES</v>
          </cell>
        </row>
        <row r="1843">
          <cell r="E1843" t="str">
            <v>2.3.3.07.02.003.01</v>
          </cell>
          <cell r="F1843" t="str">
            <v>BONOS PENSIONALES CON CARGO A RESERVAS DE PENSIONES</v>
          </cell>
        </row>
        <row r="1844">
          <cell r="E1844" t="str">
            <v>2.3.3.07.02.003.02</v>
          </cell>
          <cell r="F1844" t="str">
            <v>BONOS PENSIONALES A CARGO DE LA ENTIDAD DE PENSIONES</v>
          </cell>
        </row>
        <row r="1845">
          <cell r="E1845" t="str">
            <v>2.3.3.07.02.005</v>
          </cell>
          <cell r="F1845" t="str">
            <v>FONDO NACIONAL DE PRESTACIONES SOCIALES DEL MAGISTERIO DE PENSIONES</v>
          </cell>
        </row>
        <row r="1846">
          <cell r="E1846" t="str">
            <v>2.3.3.07.02.008</v>
          </cell>
          <cell r="F1846" t="str">
            <v>APORTES PREVISION PENSIONES VEJEZ JUBILADOS DE PENSIONES</v>
          </cell>
        </row>
        <row r="1847">
          <cell r="E1847" t="str">
            <v>2.3.3.07.02.010</v>
          </cell>
          <cell r="F1847" t="str">
            <v>INCAPACIDADES Y LICENCIAS DE MATERNIDAD Y PATERNIDAD NO DE PENSIONES</v>
          </cell>
        </row>
        <row r="1848">
          <cell r="E1848" t="str">
            <v>2.3.3.07.02.010.01</v>
          </cell>
          <cell r="F1848" t="str">
            <v>INCAPACIDADES NO DE PENSIONES</v>
          </cell>
        </row>
        <row r="1849">
          <cell r="E1849" t="str">
            <v>2.3.3.07.02.010.02</v>
          </cell>
          <cell r="F1849" t="str">
            <v>LICENCIAS DE MATERNIDAD Y PATERNIDAD NO DE PENSIONES</v>
          </cell>
        </row>
        <row r="1850">
          <cell r="E1850" t="str">
            <v>2.3.3.07.02.012</v>
          </cell>
          <cell r="F1850" t="str">
            <v>AUXILIOS FUNERARIOS</v>
          </cell>
        </row>
        <row r="1851">
          <cell r="E1851" t="str">
            <v>2.3.3.07.02.012.01</v>
          </cell>
          <cell r="F1851" t="str">
            <v>AUXILIOS FUNERARIOS CON CARGO A RESERVAS NO DE PENSIONES</v>
          </cell>
        </row>
        <row r="1852">
          <cell r="E1852" t="str">
            <v>2.3.3.07.02.012.02</v>
          </cell>
          <cell r="F1852" t="str">
            <v>AUXILIOS FUNERARIOS A CARGO DE LA ENTIDAD</v>
          </cell>
        </row>
        <row r="1853">
          <cell r="E1853" t="str">
            <v>2.3.3.07.02.013</v>
          </cell>
          <cell r="F1853" t="str">
            <v>APORTE PREVISION SOCIAL SERVICIOS MEDICOS (OTRAS PRESTACIONES DE JUBILACION)</v>
          </cell>
        </row>
        <row r="1854">
          <cell r="E1854" t="str">
            <v>2.3.3.07.02.015</v>
          </cell>
          <cell r="F1854" t="str">
            <v>BIENESTAR SOCIAL DEL PENSIONADO (OTRAS PRESTACIONES DE JUBILACION)</v>
          </cell>
        </row>
        <row r="1855">
          <cell r="E1855" t="str">
            <v>2.3.3.07.02.023</v>
          </cell>
          <cell r="F1855" t="str">
            <v>INDEMNIZACIONES NO DE PENSIONES</v>
          </cell>
        </row>
        <row r="1856">
          <cell r="E1856" t="str">
            <v>2.3.3.07.02.029</v>
          </cell>
          <cell r="F1856" t="str">
            <v>FONDO NACIONAL DE PRESTACIONES SOCIALES DEL MAGISTERIO NO DE PENSIONES</v>
          </cell>
        </row>
        <row r="1857">
          <cell r="E1857" t="str">
            <v>2.3.3.07.02.030</v>
          </cell>
          <cell r="F1857" t="str">
            <v>AUXILIO SINDICAL (NO DE PENSIONES)</v>
          </cell>
        </row>
        <row r="1858">
          <cell r="E1858" t="str">
            <v>2.3.3.07.02.031</v>
          </cell>
          <cell r="F1858" t="str">
            <v>PROGRAMA DE SALUD OCUPACIONAL NO DE PENSIONES</v>
          </cell>
        </row>
        <row r="1859">
          <cell r="E1859" t="str">
            <v>2.3.3.07.02.089</v>
          </cell>
          <cell r="F1859" t="str">
            <v>AUXILIO DE INCAPACIDAD</v>
          </cell>
        </row>
        <row r="1860">
          <cell r="E1860" t="str">
            <v>2.3.3.07.02.090</v>
          </cell>
          <cell r="F1860" t="str">
            <v>INDEMNIZACION SUSTITUTIVA (OTRAS PRESTACIONES DE JUBILACION)</v>
          </cell>
        </row>
        <row r="1861">
          <cell r="E1861" t="str">
            <v>2.3.3.07.02.091</v>
          </cell>
          <cell r="F1861" t="str">
            <v>AUXILIO FAMILIAR</v>
          </cell>
        </row>
        <row r="1862">
          <cell r="E1862" t="str">
            <v>2.3.3.07.02.092</v>
          </cell>
          <cell r="F1862" t="str">
            <v>BONO DE SALUD DOCENTES TRANSITORIOS UTP</v>
          </cell>
        </row>
        <row r="1863">
          <cell r="E1863" t="str">
            <v>2.3.3.07.02.093</v>
          </cell>
          <cell r="F1863" t="str">
            <v>BONIFICACION POR DESGASTE FISICO</v>
          </cell>
        </row>
        <row r="1864">
          <cell r="E1864" t="str">
            <v>2.3.3.07.02.094</v>
          </cell>
          <cell r="F1864" t="str">
            <v>AUXILIOS SALUD VISUAL</v>
          </cell>
        </row>
        <row r="1865">
          <cell r="E1865" t="str">
            <v>2.3.3.07.02.095</v>
          </cell>
          <cell r="F1865" t="str">
            <v>AUXILIOS SALUD DENTAL</v>
          </cell>
        </row>
        <row r="1866">
          <cell r="E1866" t="str">
            <v>2.3.3.07.02.096</v>
          </cell>
          <cell r="F1866" t="str">
            <v>AUXILIOS SALUD AUDITIVA</v>
          </cell>
        </row>
        <row r="1867">
          <cell r="E1867" t="str">
            <v>2.3.3.07.02.097</v>
          </cell>
          <cell r="F1867" t="str">
            <v>AUXILIOS MEDICOS</v>
          </cell>
        </row>
        <row r="1868">
          <cell r="E1868" t="str">
            <v>2.3.3.07.02.098</v>
          </cell>
          <cell r="F1868" t="str">
            <v>AUXILIOS EDUCATIVOS</v>
          </cell>
        </row>
        <row r="1869">
          <cell r="E1869" t="str">
            <v>2.3.3.07.02.099</v>
          </cell>
          <cell r="F1869" t="str">
            <v>AUXILIOS PARA RECREACION</v>
          </cell>
        </row>
        <row r="1870">
          <cell r="E1870" t="str">
            <v>2.3.3.07.03</v>
          </cell>
          <cell r="F1870" t="str">
            <v>PRESTACIONES SOCIALES ASUMIDAS POR EL GOBIERNO</v>
          </cell>
        </row>
        <row r="1871">
          <cell r="E1871" t="str">
            <v>2.3.3.07.03.013</v>
          </cell>
          <cell r="F1871" t="str">
            <v>AFILIACION RIESGOS LABORALES CONTRATISTAS GRADO IV Y V</v>
          </cell>
        </row>
        <row r="1872">
          <cell r="E1872" t="str">
            <v>2.3.3.08</v>
          </cell>
          <cell r="F1872" t="str">
            <v xml:space="preserve">A LOS HOGARES DIFERENTES DE PRESTACIONES SOCIALES </v>
          </cell>
        </row>
        <row r="1873">
          <cell r="E1873" t="str">
            <v>2.3.3.08.02</v>
          </cell>
          <cell r="F1873" t="str">
            <v>APOYO SOCIECONOMICO A ESTUDIANTES</v>
          </cell>
        </row>
        <row r="1874">
          <cell r="E1874" t="str">
            <v>2.3.3.08.04</v>
          </cell>
          <cell r="F1874" t="str">
            <v>ACTIVIDADES DE PROMOCION Y DESARROLLO DE LA CULTURA</v>
          </cell>
        </row>
        <row r="1875">
          <cell r="E1875" t="str">
            <v>2.3.3.08.06</v>
          </cell>
          <cell r="F1875" t="str">
            <v>ESTIMULOS Y BENEFICIOS A LOS DEPORTISTAS</v>
          </cell>
        </row>
        <row r="1876">
          <cell r="E1876" t="str">
            <v>2.3.3.08.07</v>
          </cell>
          <cell r="F1876" t="str">
            <v>RECURSOS PARA LAS MESAS DE PARTICIPACION DE VICTIMAS</v>
          </cell>
        </row>
        <row r="1877">
          <cell r="E1877" t="str">
            <v>2.3.3.08.08</v>
          </cell>
          <cell r="F1877" t="str">
            <v>RECURSOS PARA EL MEJORAMIENTO DE VIVIENDA URBANA Y RURAL</v>
          </cell>
        </row>
        <row r="1878">
          <cell r="E1878" t="str">
            <v>2.3.3.09</v>
          </cell>
          <cell r="F1878" t="str">
            <v>A INSTITUCIONES SIN ANIMO DE LUCRO QUE SIRVEN A LOS HOGARES</v>
          </cell>
        </row>
        <row r="1879">
          <cell r="E1879" t="str">
            <v>2.3.3.09.16</v>
          </cell>
          <cell r="F1879" t="str">
            <v>SOBRETASA BOMBERIL - CUERPOS DE BOMBEROS VOLUNTARIOS</v>
          </cell>
        </row>
        <row r="1880">
          <cell r="E1880" t="str">
            <v>2.3.3.09.17</v>
          </cell>
          <cell r="F1880" t="str">
            <v>ACTIVIDADES DE PROMOCION Y DESARROLLO DEL DEPORTE</v>
          </cell>
        </row>
        <row r="1881">
          <cell r="E1881" t="str">
            <v>2.3.3.09.18</v>
          </cell>
          <cell r="F1881" t="str">
            <v>TRANSFERENCIA A CORPORACION MALOKA DE CIENCIA, TECNOLOGIA E INNOVACION</v>
          </cell>
        </row>
        <row r="1882">
          <cell r="E1882" t="str">
            <v>2.3.3.09.19</v>
          </cell>
          <cell r="F1882" t="str">
            <v>TRANSFERENCIA A CORPORACION PARA EL DESARROLLO REGIONAL "BOGOTA" REGION</v>
          </cell>
        </row>
        <row r="1883">
          <cell r="E1883" t="str">
            <v>2.3.3.10</v>
          </cell>
          <cell r="F1883" t="str">
            <v xml:space="preserve">COMPENSACIONES CORRIENTES </v>
          </cell>
        </row>
        <row r="1884">
          <cell r="E1884" t="str">
            <v>2.3.3.11</v>
          </cell>
          <cell r="F1884" t="str">
            <v>RECURSOS DEL SISTEMA DE SEGURIDAD SOCIAL INTEGRAL</v>
          </cell>
        </row>
        <row r="1885">
          <cell r="E1885" t="str">
            <v>2.3.3.11.01</v>
          </cell>
          <cell r="F1885" t="str">
            <v>SISTEMA GENERAL DE SEGURIDAD SOCIAL EN SALUD</v>
          </cell>
        </row>
        <row r="1886">
          <cell r="E1886" t="str">
            <v>2.3.3.11.01.008</v>
          </cell>
          <cell r="F1886" t="str">
            <v>TRANSFERENCIA DE COTIZACION DEL REGIMEN CONTRIBUTIVO</v>
          </cell>
        </row>
        <row r="1887">
          <cell r="E1887" t="str">
            <v>2.3.3.11.02</v>
          </cell>
          <cell r="F1887" t="str">
            <v xml:space="preserve">SISTEMA GENERAL DE PENSIONES </v>
          </cell>
        </row>
        <row r="1888">
          <cell r="E1888" t="str">
            <v>2.3.3.11.02.001</v>
          </cell>
          <cell r="F1888" t="str">
            <v xml:space="preserve">CAPITALIZACION DE PATRIMONIOS AUTONOMOS PENSIONALES </v>
          </cell>
        </row>
        <row r="1889">
          <cell r="E1889" t="str">
            <v>2.3.3.11.02.001.02</v>
          </cell>
          <cell r="F1889" t="str">
            <v>CAPITALIZACION DE OTROS PATRIMONIOS AUTONOMOS PENSIONALES</v>
          </cell>
        </row>
        <row r="1890">
          <cell r="E1890" t="str">
            <v>2.3.3.12</v>
          </cell>
          <cell r="F1890" t="str">
            <v>A PRODUCTORES DE MERCADO QUE DISTRIBUYEN DIRECTAMENTE A LOS HOGARES</v>
          </cell>
        </row>
        <row r="1891">
          <cell r="E1891" t="str">
            <v>2.3.3.12.02</v>
          </cell>
          <cell r="F1891" t="str">
            <v>BONO DE BENEFICIOS A COMUNIDAD UNIVERSITARIA</v>
          </cell>
        </row>
        <row r="1892">
          <cell r="E1892" t="str">
            <v>2.3.3.12.03</v>
          </cell>
          <cell r="F1892" t="str">
            <v>RECURSOS PARA EL MEJORAMIENTO DE VIVIENDA URBANA Y RURAL</v>
          </cell>
        </row>
        <row r="1893">
          <cell r="E1893" t="str">
            <v>2.3.3.13</v>
          </cell>
          <cell r="F1893" t="str">
            <v>SENTENCIAS Y CONCILIACIONES</v>
          </cell>
        </row>
        <row r="1894">
          <cell r="E1894" t="str">
            <v>2.3.3.13.01</v>
          </cell>
          <cell r="F1894" t="str">
            <v>FALLOS NACIONALES</v>
          </cell>
        </row>
        <row r="1895">
          <cell r="E1895" t="str">
            <v>2.3.3.13.01.001</v>
          </cell>
          <cell r="F1895" t="str">
            <v>SENTENCIAS</v>
          </cell>
        </row>
        <row r="1896">
          <cell r="E1896" t="str">
            <v>2.3.3.13.01.002</v>
          </cell>
          <cell r="F1896" t="str">
            <v>CONCILIACIONES</v>
          </cell>
        </row>
        <row r="1897">
          <cell r="E1897" t="str">
            <v>2.3.3.13.01.003</v>
          </cell>
          <cell r="F1897" t="str">
            <v>LAUDOS ARBITRALES</v>
          </cell>
        </row>
        <row r="1898">
          <cell r="E1898" t="str">
            <v>2.3.3.14</v>
          </cell>
          <cell r="F1898" t="str">
            <v>APORTES AL FONPET</v>
          </cell>
        </row>
        <row r="1899">
          <cell r="E1899" t="str">
            <v>2.3.3.14.01</v>
          </cell>
          <cell r="F1899" t="str">
            <v>DEL IMPUESTO DE REGISTRO</v>
          </cell>
        </row>
        <row r="1900">
          <cell r="E1900" t="str">
            <v>2.3.3.14.02</v>
          </cell>
          <cell r="F1900" t="str">
            <v>DE LOS INGRESOS CORRIENTES DE LOS DEPARTAMENTOS</v>
          </cell>
        </row>
        <row r="1901">
          <cell r="E1901" t="str">
            <v>2.3.3.14.03</v>
          </cell>
          <cell r="F1901" t="str">
            <v>POR LA VENTA DE ACTIVOS</v>
          </cell>
        </row>
        <row r="1902">
          <cell r="E1902" t="str">
            <v>2.3.3.14.04</v>
          </cell>
          <cell r="F1902" t="str">
            <v>POR ACUERDOS DE PAGO</v>
          </cell>
        </row>
        <row r="1903">
          <cell r="E1903" t="str">
            <v>2.3.3.14.05</v>
          </cell>
          <cell r="F1903" t="str">
            <v>APORTES VOLUNTARIOS</v>
          </cell>
        </row>
        <row r="1904">
          <cell r="E1904" t="str">
            <v>2.3.4</v>
          </cell>
          <cell r="F1904" t="str">
            <v>TRANSFERENCIAS DE CAPITAL</v>
          </cell>
        </row>
        <row r="1905">
          <cell r="E1905" t="str">
            <v>2.3.4.01</v>
          </cell>
          <cell r="F1905" t="str">
            <v>GOBIERNOS Y ORGANIZACIONES INTERNACIONALES</v>
          </cell>
        </row>
        <row r="1906">
          <cell r="E1906" t="str">
            <v>2.3.4.01.01</v>
          </cell>
          <cell r="F1906" t="str">
            <v>GOBIERNOS EXTRANJEROS</v>
          </cell>
        </row>
        <row r="1907">
          <cell r="E1907" t="str">
            <v>2.3.4.01.02</v>
          </cell>
          <cell r="F1907" t="str">
            <v>ORGANIZACIONES INTERNACIONALES</v>
          </cell>
        </row>
        <row r="1908">
          <cell r="E1908" t="str">
            <v>2.3.4.02</v>
          </cell>
          <cell r="F1908" t="str">
            <v>ENTIDADES DEL GOBIERNO GENERAL</v>
          </cell>
        </row>
        <row r="1909">
          <cell r="E1909" t="str">
            <v>2.3.4.02.01</v>
          </cell>
          <cell r="F1909" t="str">
            <v>ORGANOS DEL PGN</v>
          </cell>
        </row>
        <row r="1910">
          <cell r="E1910" t="str">
            <v>2.3.4.02.02</v>
          </cell>
          <cell r="F1910" t="str">
            <v>ENTIDADES TERRITORIALES DISTINTAS DE PARTICIPACIONES Y COMPENSACIONES</v>
          </cell>
        </row>
        <row r="1911">
          <cell r="E1911" t="str">
            <v>2.3.4.02.03</v>
          </cell>
          <cell r="F1911" t="str">
            <v>ESQUEMAS ASOCIATIVOS</v>
          </cell>
        </row>
        <row r="1912">
          <cell r="E1912" t="str">
            <v>2.3.4.02.04</v>
          </cell>
          <cell r="F1912" t="str">
            <v>ENTIDADES DEL GOBIERNO GENERAL</v>
          </cell>
        </row>
        <row r="1913">
          <cell r="E1913" t="str">
            <v>2.3.4.02.05</v>
          </cell>
          <cell r="F1913" t="str">
            <v>A OTRAS ENTIDADES PUBLICAS</v>
          </cell>
        </row>
        <row r="1914">
          <cell r="E1914" t="str">
            <v>2.3.4.02.05.003</v>
          </cell>
          <cell r="F1914" t="str">
            <v>CAPITALIZACION DE EMPRESAS DESCENTRALIZADAS DEL NIVEL TERRITORIAL</v>
          </cell>
        </row>
        <row r="1915">
          <cell r="E1915" t="str">
            <v>2.3.4.03</v>
          </cell>
          <cell r="F1915" t="str">
            <v xml:space="preserve">COMPENSACIONES DE CAPITAL </v>
          </cell>
        </row>
        <row r="1916">
          <cell r="E1916" t="str">
            <v>2.3.4.04</v>
          </cell>
          <cell r="F1916" t="str">
            <v xml:space="preserve">PARA LA ADQUISICION DE ACTIVOS NO FINANCIEROS </v>
          </cell>
        </row>
        <row r="1917">
          <cell r="E1917" t="str">
            <v>2.3.4.07</v>
          </cell>
          <cell r="F1917" t="str">
            <v>INDEMNIZACIONES RELACIONADAS CON SEGUROS NO DE VIDA</v>
          </cell>
        </row>
        <row r="1918">
          <cell r="E1918" t="str">
            <v>2.3.4.09</v>
          </cell>
          <cell r="F1918" t="str">
            <v xml:space="preserve">PLANES DEPARTAMENTALES PARA EL MANEJO EMPRESARIAL DE LOS SERVICIOS DE AGUA Y SANEAMIENTO (PDA) </v>
          </cell>
        </row>
        <row r="1919">
          <cell r="E1919" t="str">
            <v>2.3.5</v>
          </cell>
          <cell r="F1919" t="str">
            <v>GASTOS DE COMERCIALIZACION Y PRODUCCION</v>
          </cell>
        </row>
        <row r="1920">
          <cell r="E1920" t="str">
            <v>2.3.5.01</v>
          </cell>
          <cell r="F1920" t="str">
            <v>MATERIALES Y SUMINISTROS</v>
          </cell>
        </row>
        <row r="1921">
          <cell r="E1921" t="str">
            <v>2.3.5.01.00</v>
          </cell>
          <cell r="F1921" t="str">
            <v>AGRICULTURA, SILVICULTURA Y PRODUCTOS DE LA PESCA</v>
          </cell>
        </row>
        <row r="1922">
          <cell r="E1922" t="str">
            <v>2.3.5.01.01</v>
          </cell>
          <cell r="F1922" t="str">
            <v>MINERALES, ELECTRICIDAD, GAS Y AGUA</v>
          </cell>
        </row>
        <row r="1923">
          <cell r="E1923" t="str">
            <v>2.3.5.01.02</v>
          </cell>
          <cell r="F1923" t="str">
            <v>PRODUCTOS ALIMENTICIOS, BEBIDAS Y TABACO, TEXTILES, PRENDAS DE VESTIR Y PRODUCTOS DE CUERO</v>
          </cell>
        </row>
        <row r="1924">
          <cell r="E1924" t="str">
            <v>2.3.5.01.03</v>
          </cell>
          <cell r="F1924" t="str">
            <v>OTROS BIENES TRANSPORTABLES EXCEPTO PRODUCTOS METALICOS, MAQUINARIA Y EQUIPO</v>
          </cell>
        </row>
        <row r="1925">
          <cell r="E1925" t="str">
            <v>2.3.5.01.04</v>
          </cell>
          <cell r="F1925" t="str">
            <v>PRODUCTOS METALICOS, MAQUINARIA Y EQUIPO</v>
          </cell>
        </row>
        <row r="1926">
          <cell r="E1926" t="str">
            <v>2.3.5.02</v>
          </cell>
          <cell r="F1926" t="str">
            <v>ADQUISICION DE SERVICIOS</v>
          </cell>
        </row>
        <row r="1927">
          <cell r="E1927" t="str">
            <v>2.3.5.02.05</v>
          </cell>
          <cell r="F1927" t="str">
            <v>CONSTRUCCION Y SERVICIOS DE LA CONSTRUCCION</v>
          </cell>
        </row>
        <row r="1928">
          <cell r="E1928" t="str">
            <v>2.3.5.02.06</v>
          </cell>
          <cell r="F1928" t="str">
            <v>COMERCIO Y DISTRIBUCION; ALOJAMIENTO; SERVICIOS DE SUMINISTRO DE COMIDAS Y BEBIDAS; SERVICIOS DE TRANSPORTE; Y SERVICIOS DE DISTRIBUCION DE ELECTRICIDAD, GAS Y AGUA</v>
          </cell>
        </row>
        <row r="1929">
          <cell r="E1929" t="str">
            <v>2.3.5.02.07</v>
          </cell>
          <cell r="F1929" t="str">
            <v>SERVICIOS FINANCIEROS Y SERVICIOS CONEXOS; SERVICIOS INMOBILIARIOS; Y SERVICIOS DE ARRENDAMIENTO Y LEASING</v>
          </cell>
        </row>
        <row r="1930">
          <cell r="E1930" t="str">
            <v>2.3.5.02.08</v>
          </cell>
          <cell r="F1930" t="str">
            <v xml:space="preserve">SERVICIOS PRESTADOS A LAS EMPRESAS Y SERVICIOS DE PRODUCCION </v>
          </cell>
        </row>
        <row r="1931">
          <cell r="E1931" t="str">
            <v>2.3.5.02.09</v>
          </cell>
          <cell r="F1931" t="str">
            <v>SERVICIOS PARA LA COMUNIDAD, SOCIALES Y PERSONALES</v>
          </cell>
        </row>
        <row r="1932">
          <cell r="E1932" t="str">
            <v>2.3.5.02.10</v>
          </cell>
          <cell r="F1932" t="str">
            <v>VIATICOS DE LOS FUNCIONARIOS EN COMISION</v>
          </cell>
        </row>
        <row r="1933">
          <cell r="E1933" t="str">
            <v>2.3.6</v>
          </cell>
          <cell r="F1933" t="str">
            <v>ADQUISICION DE ACTIVOS FINANCIEROS</v>
          </cell>
        </row>
        <row r="1934">
          <cell r="E1934" t="str">
            <v>2.3.6.01</v>
          </cell>
          <cell r="F1934" t="str">
            <v>CONCESION DE PRESTAMOS</v>
          </cell>
        </row>
        <row r="1935">
          <cell r="E1935" t="str">
            <v>2.3.6.01.02</v>
          </cell>
          <cell r="F1935" t="str">
            <v>A ESTABLECIMIENTOS PUBLICOS</v>
          </cell>
        </row>
        <row r="1936">
          <cell r="E1936" t="str">
            <v>2.3.6.01.03</v>
          </cell>
          <cell r="F1936" t="str">
            <v>A OTRAS ENTIDADES DEL GOBIERNO GENERAL</v>
          </cell>
        </row>
        <row r="1937">
          <cell r="E1937" t="str">
            <v>2.3.6.01.04</v>
          </cell>
          <cell r="F1937" t="str">
            <v>A PERSONAS NATURALES</v>
          </cell>
        </row>
        <row r="1938">
          <cell r="E1938" t="str">
            <v>2.3.6.01.04.002</v>
          </cell>
          <cell r="F1938" t="str">
            <v>CREDITO HIPOTECARIO PARA SUS EMPLEADOS</v>
          </cell>
        </row>
        <row r="1939">
          <cell r="E1939" t="str">
            <v>2.3.6.01.04.003</v>
          </cell>
          <cell r="F1939" t="str">
            <v>FONDO DE PRESTAMOS</v>
          </cell>
        </row>
        <row r="1940">
          <cell r="E1940" t="str">
            <v>2.3.6.01.04.004</v>
          </cell>
          <cell r="F1940" t="str">
            <v xml:space="preserve">PRESTAMOS POR CALAMIDAD DOMESTICA </v>
          </cell>
        </row>
        <row r="1941">
          <cell r="E1941" t="str">
            <v>2.3.6.01.04.008</v>
          </cell>
          <cell r="F1941" t="str">
            <v>PRESTAMOS DIRECTOS - LEY 106 DE 1993</v>
          </cell>
        </row>
        <row r="1942">
          <cell r="E1942" t="str">
            <v>2.3.6.01.04.009</v>
          </cell>
          <cell r="F1942" t="str">
            <v>PRESTAMOS EDUCATIVOS</v>
          </cell>
        </row>
        <row r="1943">
          <cell r="E1943" t="str">
            <v>2.3.6.01.04.010</v>
          </cell>
          <cell r="F1943" t="str">
            <v>PRESTAMOS DE CONSUMO</v>
          </cell>
        </row>
        <row r="1944">
          <cell r="E1944" t="str">
            <v>2.3.6.01.05</v>
          </cell>
          <cell r="F1944" t="str">
            <v>A EMPRESAS</v>
          </cell>
        </row>
        <row r="1945">
          <cell r="E1945" t="str">
            <v>2.3.6.02</v>
          </cell>
          <cell r="F1945" t="str">
            <v>ADQUISICION DE ACCIONES</v>
          </cell>
        </row>
        <row r="1946">
          <cell r="E1946" t="str">
            <v>2.3.6.02.01</v>
          </cell>
          <cell r="F1946" t="str">
            <v>DE ORGANIZACIONES INTERNACIONALES</v>
          </cell>
        </row>
        <row r="1947">
          <cell r="E1947" t="str">
            <v>2.3.6.02.02</v>
          </cell>
          <cell r="F1947" t="str">
            <v>DE EMPRESAS PUBLICAS FINANCIERAS</v>
          </cell>
        </row>
        <row r="1948">
          <cell r="E1948" t="str">
            <v>2.3.6.02.03</v>
          </cell>
          <cell r="F1948" t="str">
            <v>DE EMPRESAS PUBLICAS NO FINANCIERAS</v>
          </cell>
        </row>
        <row r="1949">
          <cell r="E1949" t="str">
            <v>2.3.6.02.04</v>
          </cell>
          <cell r="F1949" t="str">
            <v>DE EMPRESAS PRIVADAS FINANCIERAS</v>
          </cell>
        </row>
        <row r="1950">
          <cell r="E1950" t="str">
            <v>2.3.6.02.05</v>
          </cell>
          <cell r="F1950" t="str">
            <v>DE EMPRESAS PRIVADAS NO FINANCIERAS</v>
          </cell>
        </row>
        <row r="1951">
          <cell r="E1951" t="str">
            <v>2.3.6.03</v>
          </cell>
          <cell r="F1951" t="str">
            <v>ADQUISICION DE OTRAS PARTICIPACIONES DE CAPITAL</v>
          </cell>
        </row>
        <row r="1952">
          <cell r="E1952" t="str">
            <v>2.3.6.03.02</v>
          </cell>
          <cell r="F1952" t="str">
            <v>EN EMPRESAS PUBLICAS FINANCIERAS</v>
          </cell>
        </row>
        <row r="1953">
          <cell r="E1953" t="str">
            <v>2.3.6.03.03</v>
          </cell>
          <cell r="F1953" t="str">
            <v>EN EMPRESAS PUBLICAS NO FINANCIERAS</v>
          </cell>
        </row>
        <row r="1954">
          <cell r="E1954" t="str">
            <v>2.3.6.03.03.001</v>
          </cell>
          <cell r="F1954" t="str">
            <v>CAPITALIZACION PARA EL FORTALECIMIENTO DE LOS CANALES PUBLICOS DE TELEVISION</v>
          </cell>
        </row>
        <row r="1955">
          <cell r="E1955" t="str">
            <v>2.3.7</v>
          </cell>
          <cell r="F1955" t="str">
            <v>DISMINUCION DE PASIVOS</v>
          </cell>
        </row>
        <row r="1956">
          <cell r="E1956" t="str">
            <v>2.3.7.01</v>
          </cell>
          <cell r="F1956" t="str">
            <v>CESANTIAS</v>
          </cell>
        </row>
        <row r="1957">
          <cell r="E1957" t="str">
            <v>2.3.7.01.01</v>
          </cell>
          <cell r="F1957" t="str">
            <v>CESANTIAS DEFINITIVAS</v>
          </cell>
        </row>
        <row r="1958">
          <cell r="E1958" t="str">
            <v>2.3.7.01.02</v>
          </cell>
          <cell r="F1958" t="str">
            <v>CESANTIAS PARCIALES</v>
          </cell>
        </row>
        <row r="1959">
          <cell r="E1959" t="str">
            <v>2.3.7.02</v>
          </cell>
          <cell r="F1959" t="str">
            <v>DEVOLUCION DEL AHORRO VOLUNTARIO DE LOS TRABAJADORES</v>
          </cell>
        </row>
        <row r="1960">
          <cell r="E1960" t="str">
            <v>2.3.7.05</v>
          </cell>
          <cell r="F1960" t="str">
            <v>PROGRAMAS DE SANEAMIENTO FISCAL Y FINANCIERO</v>
          </cell>
        </row>
        <row r="1961">
          <cell r="E1961" t="str">
            <v>2.3.7.05.01</v>
          </cell>
          <cell r="F1961" t="str">
            <v>PROGRAMAS DE SANEAMIENTO FISCAL Y FINANCIERO EMPRESAS SOCIALES DEL ESTADO ESE</v>
          </cell>
        </row>
        <row r="1962">
          <cell r="E1962" t="str">
            <v>2.3.7.05.02</v>
          </cell>
          <cell r="F1962" t="str">
            <v>PAGO DE INDEMNIZACIONES ORIGINADAS EN PROGRAMAS DE SANEAMIENTO FISCAL Y FINANCIERO</v>
          </cell>
        </row>
        <row r="1963">
          <cell r="E1963" t="str">
            <v>2.3.7.05.03</v>
          </cell>
          <cell r="F1963" t="str">
            <v>PAGO DE DEFICIT FISCAL, DE PASIVO LABORAL Y PRESTACIONAL EN PROGRAMAS DE SANEAMIENTO FISCAL Y FINANCIERO</v>
          </cell>
        </row>
        <row r="1964">
          <cell r="E1964" t="str">
            <v>2.3.7.06</v>
          </cell>
          <cell r="F1964" t="str">
            <v>FINANCIACION DE DEFICIT FISCAL</v>
          </cell>
        </row>
        <row r="1965">
          <cell r="E1965" t="str">
            <v>2.3.7.06.01</v>
          </cell>
          <cell r="F1965" t="str">
            <v>GASTOS DE PERSONAL</v>
          </cell>
        </row>
        <row r="1966">
          <cell r="E1966" t="str">
            <v>2.3.7.06.02</v>
          </cell>
          <cell r="F1966" t="str">
            <v>ADQUISICION DE BIENES Y SERVICIOS</v>
          </cell>
        </row>
        <row r="1967">
          <cell r="E1967" t="str">
            <v>2.3.7.06.03</v>
          </cell>
          <cell r="F1967" t="str">
            <v>TRANSFERENCIAS CORRIENTES</v>
          </cell>
        </row>
        <row r="1968">
          <cell r="E1968" t="str">
            <v>2.3.7.06.04</v>
          </cell>
          <cell r="F1968" t="str">
            <v>TRANSFERENCIAS DE CAPITAL</v>
          </cell>
        </row>
        <row r="1969">
          <cell r="E1969" t="str">
            <v>2.3.7.06.05</v>
          </cell>
          <cell r="F1969" t="str">
            <v>ADQUISICION DE ACTIVOS FINANCIEROS</v>
          </cell>
        </row>
        <row r="1970">
          <cell r="E1970" t="str">
            <v>2.3.7.06.06</v>
          </cell>
          <cell r="F1970" t="str">
            <v>GASTOS POR TRIBUTOS, TASAS, DERECHOS, MULTAS, SANCIONES E INTERESES DE MORA</v>
          </cell>
        </row>
        <row r="1971">
          <cell r="E1971" t="str">
            <v>2.3.7.06.07</v>
          </cell>
          <cell r="F1971" t="str">
            <v>GASTOS DE COMERCIALIZACION Y PRODUCCION</v>
          </cell>
        </row>
        <row r="1972">
          <cell r="E1972" t="str">
            <v>2.3.7.07</v>
          </cell>
          <cell r="F1972" t="str">
            <v>COMPROMISOS ADQUIRIDOS A 31 DE DICIEMBRE DE 2011</v>
          </cell>
        </row>
        <row r="1973">
          <cell r="E1973" t="str">
            <v>2.3.7.10</v>
          </cell>
          <cell r="F1973" t="str">
            <v>DISMINUCIONES DE PASIVOS DERIVADOS DEL SECTOR SALUD</v>
          </cell>
        </row>
        <row r="1974">
          <cell r="E1974" t="str">
            <v>2.3.8</v>
          </cell>
          <cell r="F1974" t="str">
            <v>GASTOS POR TRIBUTOS, TASAS, CONTRIBUCIONES, MULTAS, SANCIONES E INTERESES DE MORA</v>
          </cell>
        </row>
        <row r="1975">
          <cell r="E1975" t="str">
            <v>2.3.8.01</v>
          </cell>
          <cell r="F1975" t="str">
            <v>IMPUESTOS</v>
          </cell>
        </row>
        <row r="1976">
          <cell r="E1976" t="str">
            <v>2.3.8.01.01</v>
          </cell>
          <cell r="F1976" t="str">
            <v>IMPUESTO SOBRE LA RENTA Y COMPLEMENTARIOS</v>
          </cell>
        </row>
        <row r="1977">
          <cell r="E1977" t="str">
            <v>2.3.8.01.09</v>
          </cell>
          <cell r="F1977" t="str">
            <v>IMPUESTO NACIONAL AL CONSUMO</v>
          </cell>
        </row>
        <row r="1978">
          <cell r="E1978" t="str">
            <v>2.3.8.01.10</v>
          </cell>
          <cell r="F1978" t="str">
            <v>IMPUESTO DE REMATE Y ADJUDICACIONES</v>
          </cell>
        </row>
        <row r="1979">
          <cell r="E1979" t="str">
            <v>2.3.8.01.13</v>
          </cell>
          <cell r="F1979" t="str">
            <v>IMPUESTO SOBRE ADUANAS Y RECARGOS</v>
          </cell>
        </row>
        <row r="1980">
          <cell r="E1980" t="str">
            <v>2.3.8.01.14</v>
          </cell>
          <cell r="F1980" t="str">
            <v>GRAVAMEN A LOS MOVIMIENTOS FINANCIEROS</v>
          </cell>
        </row>
        <row r="1981">
          <cell r="E1981" t="str">
            <v>2.3.8.01.51</v>
          </cell>
          <cell r="F1981" t="str">
            <v>IMPUESTO SOBRE VEHICULOS AUTOMOTORES</v>
          </cell>
        </row>
        <row r="1982">
          <cell r="E1982" t="str">
            <v>2.3.8.01.52</v>
          </cell>
          <cell r="F1982" t="str">
            <v>IMPUESTO PREDIAL UNIFICADO</v>
          </cell>
        </row>
        <row r="1983">
          <cell r="E1983" t="str">
            <v>2.3.8.01.53</v>
          </cell>
          <cell r="F1983" t="str">
            <v>IMPUESTO DE REGISTRO</v>
          </cell>
        </row>
        <row r="1984">
          <cell r="E1984" t="str">
            <v>2.3.8.01.54</v>
          </cell>
          <cell r="F1984" t="str">
            <v>IMPUESTO DE INDUSTRIA Y COMERCIO</v>
          </cell>
        </row>
        <row r="1985">
          <cell r="E1985" t="str">
            <v>2.3.8.01.55</v>
          </cell>
          <cell r="F1985" t="str">
            <v>IMPUESTO SOBRE DELINEACION URBANA</v>
          </cell>
        </row>
        <row r="1986">
          <cell r="E1986" t="str">
            <v>2.3.8.01.56</v>
          </cell>
          <cell r="F1986" t="str">
            <v>IMPUESTO DE ALUMBRADO PUBLICO</v>
          </cell>
        </row>
        <row r="1987">
          <cell r="E1987" t="str">
            <v>2.3.8.01.99</v>
          </cell>
          <cell r="F1987" t="str">
            <v>IMPUESTOS A FAVOR DE GOBIERNOS EXTRANJEROS</v>
          </cell>
        </row>
        <row r="1988">
          <cell r="E1988" t="str">
            <v>2.3.8.02</v>
          </cell>
          <cell r="F1988" t="str">
            <v>ESTAMPILLAS</v>
          </cell>
        </row>
        <row r="1989">
          <cell r="E1989" t="str">
            <v>2.3.8.03</v>
          </cell>
          <cell r="F1989" t="str">
            <v>TASAS Y DERECHOS ADMINISTRATIVOS</v>
          </cell>
        </row>
        <row r="1990">
          <cell r="E1990" t="str">
            <v>2.3.8.04</v>
          </cell>
          <cell r="F1990" t="str">
            <v>CONTRIBUCIONES</v>
          </cell>
        </row>
        <row r="1991">
          <cell r="E1991" t="str">
            <v>2.3.8.04.01</v>
          </cell>
          <cell r="F1991" t="str">
            <v>CUOTA DE FISCALIZACION Y AUDITAJE</v>
          </cell>
        </row>
        <row r="1992">
          <cell r="E1992" t="str">
            <v>2.3.8.04.02</v>
          </cell>
          <cell r="F1992" t="str">
            <v>CONTRIBUCION - SUPERINTENDENCIA FINANCIERA DE COLOMBIA</v>
          </cell>
        </row>
        <row r="1993">
          <cell r="E1993" t="str">
            <v>2.3.8.04.03</v>
          </cell>
          <cell r="F1993" t="str">
            <v>CONTRIBUCION DE VALORIZACION</v>
          </cell>
        </row>
        <row r="1994">
          <cell r="E1994" t="str">
            <v>2.3.8.04.04</v>
          </cell>
          <cell r="F1994" t="str">
            <v>CONTRIBUCION SECTOR ELECTRICO</v>
          </cell>
        </row>
        <row r="1995">
          <cell r="E1995" t="str">
            <v>2.3.8.04.05</v>
          </cell>
          <cell r="F1995" t="str">
            <v xml:space="preserve">CONTRIBUCION - SUPERINTENDENCIA DE SERVICIOS PUBLICOS DOMICILIARIOS </v>
          </cell>
        </row>
        <row r="1996">
          <cell r="E1996" t="str">
            <v>2.3.8.04.06</v>
          </cell>
          <cell r="F1996" t="str">
            <v>CONTRIBUCION A LA COMISION DE REGULACION DE ENERGIA Y GAS - CREG</v>
          </cell>
        </row>
        <row r="1997">
          <cell r="E1997" t="str">
            <v>2.3.8.04.07</v>
          </cell>
          <cell r="F1997" t="str">
            <v>CONTRIBUCION DE VIGILANCIA - SUPERINTENDENCIA NACIONAL DE SALUD</v>
          </cell>
        </row>
        <row r="1998">
          <cell r="E1998" t="str">
            <v>2.3.8.04.09</v>
          </cell>
          <cell r="F1998" t="str">
            <v xml:space="preserve">CONTRIBUCION SUPERINTENDENCIA DE PUERTOS Y TRANSPORTE </v>
          </cell>
        </row>
        <row r="1999">
          <cell r="E1999" t="str">
            <v>2.3.8.04.10</v>
          </cell>
          <cell r="F1999" t="str">
            <v>CONTRIBUCION A RTVC Y ORGANIZACIONES REGIONALES DE TELEVISION Y RADIODIFUSION</v>
          </cell>
        </row>
        <row r="2000">
          <cell r="E2000" t="str">
            <v>2.3.8.04.15</v>
          </cell>
          <cell r="F2000" t="str">
            <v xml:space="preserve">CONTRIBUCION ADICIONAL - SUPERINTENDENCIA DE SERVICIOS PUBLICOS DOMICILIARIOS </v>
          </cell>
        </row>
        <row r="2001">
          <cell r="E2001" t="str">
            <v>2.3.8.04.16</v>
          </cell>
          <cell r="F2001" t="str">
            <v>CONTRIBUCION COMISIONES DE REGULACION DE AGUA - CRA</v>
          </cell>
        </row>
        <row r="2002">
          <cell r="E2002" t="str">
            <v>2.3.8.05</v>
          </cell>
          <cell r="F2002" t="str">
            <v>MULTAS, SANCIONES E INTERESES DE MORA</v>
          </cell>
        </row>
        <row r="2003">
          <cell r="E2003" t="str">
            <v>2.3.8.05.01</v>
          </cell>
          <cell r="F2003" t="str">
            <v>MULTAS Y SANCIONES</v>
          </cell>
        </row>
        <row r="2004">
          <cell r="E2004" t="str">
            <v>2.3.8.05.01.001</v>
          </cell>
          <cell r="F2004" t="str">
            <v>MULTAS SUPERINTENDENCIAS</v>
          </cell>
        </row>
        <row r="2005">
          <cell r="E2005" t="str">
            <v>2.3.8.05.01.002</v>
          </cell>
          <cell r="F2005" t="str">
            <v>MULTAS JUDICIALES</v>
          </cell>
        </row>
        <row r="2006">
          <cell r="E2006" t="str">
            <v>2.3.8.05.01.003</v>
          </cell>
          <cell r="F2006" t="str">
            <v>SANCIONES CONTRACTUALES</v>
          </cell>
        </row>
        <row r="2007">
          <cell r="E2007" t="str">
            <v>2.3.8.05.01.004</v>
          </cell>
          <cell r="F2007" t="str">
            <v>SANCIONES ADMINISTRATIVAS</v>
          </cell>
        </row>
        <row r="2008">
          <cell r="E2008" t="str">
            <v>2.3.8.05.01.005</v>
          </cell>
          <cell r="F2008" t="str">
            <v>SANCIONES TRIBUTARIAS</v>
          </cell>
        </row>
        <row r="2009">
          <cell r="E2009" t="str">
            <v>2.3.8.05.02</v>
          </cell>
          <cell r="F2009" t="str">
            <v>INTERESES DE MORA</v>
          </cell>
        </row>
        <row r="2010">
          <cell r="E2010" t="str">
            <v>2.99</v>
          </cell>
          <cell r="F2010" t="str">
            <v>CONSOLIDACION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IELA JARAMILLO BEDOYA" refreshedDate="45917.646683796294" backgroundQuery="1" createdVersion="6" refreshedVersion="6" minRefreshableVersion="3" recordCount="0" supportSubquery="1" supportAdvancedDrill="1" xr:uid="{00000000-000A-0000-FFFF-FFFF09010000}">
  <cacheSource type="external" connectionId="1"/>
  <cacheFields count="8">
    <cacheField name="[Fondos].[Fondo].[Fondo]" caption="Fondo" numFmtId="0" level="1">
      <sharedItems count="9">
        <s v="0-1015"/>
        <s v="0-1016"/>
        <s v="0-2020"/>
        <s v="0-2052"/>
        <s v="0-2053"/>
        <s v="0-2512"/>
        <s v="0-2707"/>
        <s v="0-4900"/>
        <s v="A-1011"/>
      </sharedItems>
    </cacheField>
    <cacheField name="[Measures].[Suma de Valor Apropiación 2026]" caption="Suma de Valor Apropiación 2026" numFmtId="0" hierarchy="22" level="32767"/>
    <cacheField name="[Measures].[Suma de Operación Recíproca 2026]" caption="Suma de Operación Recíproca 2026" numFmtId="0" hierarchy="23" level="32767"/>
    <cacheField name="[Measures].[Suma de Ingresos  Propios]" caption="Suma de Ingresos  Propios" numFmtId="0" hierarchy="24" level="32767"/>
    <cacheField name="[Measures].[Suma de PRESUPUESTO 2026]" caption="Suma de PRESUPUESTO 2026" numFmtId="0" hierarchy="25" level="32767"/>
    <cacheField name="[Measures].[Suma de RECIPROCAS 2026]" caption="Suma de RECIPROCAS 2026" numFmtId="0" hierarchy="26" level="32767"/>
    <cacheField name="[Measures].[Suma de Ingresos  Propios 2]" caption="Suma de Ingresos  Propios 2" numFmtId="0" hierarchy="27" level="32767"/>
    <cacheField name="[Fondos].[Descripción].[Descripción]" caption="Descripción" numFmtId="0" hierarchy="1" level="1">
      <sharedItems count="9">
        <s v="FONDOS COMUNES I.C.L.D DE ESTABLECIMIENTOS"/>
        <s v="RECURSOS CAPITAL PROPIOS"/>
        <s v="ESTAMPILLA PRODESARROLLO"/>
        <s v="LEY 1816 2016 - 14% PREFERENTE SAL-EDU"/>
        <s v="LEY 1816 2016 - 51% PREFERENTE SAL-EDU"/>
        <s v="CUOTAS PARTES MESADA PENSIONAL GANT"/>
        <s v="Aportes de la Nación Inversión (CREE)"/>
        <s v="CNV ASESORIAS TECNICAS Y PROFESIONALES"/>
        <s v="RECURSOS CAPITAL PROPIOS RENDIMIENTOS"/>
      </sharedItems>
    </cacheField>
  </cacheFields>
  <cacheHierarchies count="28">
    <cacheHierarchy uniqueName="[Fondos].[Fondo]" caption="Fondo" attribute="1" defaultMemberUniqueName="[Fondos].[Fondo].[All]" allUniqueName="[Fondos].[Fondo].[All]" dimensionUniqueName="[Fondos]" displayFolder="" count="2" memberValueDatatype="130" unbalanced="0">
      <fieldsUsage count="2">
        <fieldUsage x="-1"/>
        <fieldUsage x="0"/>
      </fieldsUsage>
    </cacheHierarchy>
    <cacheHierarchy uniqueName="[Fondos].[Descripción]" caption="Descripción" attribute="1" defaultMemberUniqueName="[Fondos].[Descripción].[All]" allUniqueName="[Fondos].[Descripción].[All]" dimensionUniqueName="[Fondos]" displayFolder="" count="2" memberValueDatatype="130" unbalanced="0">
      <fieldsUsage count="2">
        <fieldUsage x="-1"/>
        <fieldUsage x="7"/>
      </fieldsUsage>
    </cacheHierarchy>
    <cacheHierarchy uniqueName="[GASTOS].[CeGestor]" caption="CeGestor" attribute="1" defaultMemberUniqueName="[GASTOS].[CeGestor].[All]" allUniqueName="[GASTOS].[CeGestor].[All]" dimensionUniqueName="[GASTOS]" displayFolder="" count="0" memberValueDatatype="130" unbalanced="0"/>
    <cacheHierarchy uniqueName="[GASTOS].[Fondo]" caption="Fondo" attribute="1" defaultMemberUniqueName="[GASTOS].[Fondo].[All]" allUniqueName="[GASTOS].[Fondo].[All]" dimensionUniqueName="[GASTOS]" displayFolder="" count="0" memberValueDatatype="130" unbalanced="0"/>
    <cacheHierarchy uniqueName="[GASTOS].[A Func]" caption="A Func" attribute="1" defaultMemberUniqueName="[GASTOS].[A Func].[All]" allUniqueName="[GASTOS].[A Func].[All]" dimensionUniqueName="[GASTOS]" displayFolder="" count="0" memberValueDatatype="130" unbalanced="0"/>
    <cacheHierarchy uniqueName="[GASTOS].[Programa]" caption="Programa" attribute="1" defaultMemberUniqueName="[GASTOS].[Programa].[All]" allUniqueName="[GASTOS].[Programa].[All]" dimensionUniqueName="[GASTOS]" displayFolder="" count="0" memberValueDatatype="130" unbalanced="0"/>
    <cacheHierarchy uniqueName="[GASTOS].[Codigo CCPET - SAP]" caption="Codigo CCPET - SAP" attribute="1" defaultMemberUniqueName="[GASTOS].[Codigo CCPET - SAP].[All]" allUniqueName="[GASTOS].[Codigo CCPET - SAP].[All]" dimensionUniqueName="[GASTOS]" displayFolder="" count="0" memberValueDatatype="130" unbalanced="0"/>
    <cacheHierarchy uniqueName="[GASTOS].[Descripción]" caption="Descripción" attribute="1" defaultMemberUniqueName="[GASTOS].[Descripción].[All]" allUniqueName="[GASTOS].[Descripción].[All]" dimensionUniqueName="[GASTOS]" displayFolder="" count="0" memberValueDatatype="130" unbalanced="0"/>
    <cacheHierarchy uniqueName="[GASTOS].[Valor Apropiación 2026]" caption="Valor Apropiación 2026" attribute="1" defaultMemberUniqueName="[GASTOS].[Valor Apropiación 2026].[All]" allUniqueName="[GASTOS].[Valor Apropiación 2026].[All]" dimensionUniqueName="[GASTOS]" displayFolder="" count="0" memberValueDatatype="5" unbalanced="0"/>
    <cacheHierarchy uniqueName="[GASTOS].[Operación Recíproca 2026]" caption="Operación Recíproca 2026" attribute="1" defaultMemberUniqueName="[GASTOS].[Operación Recíproca 2026].[All]" allUniqueName="[GASTOS].[Operación Recíproca 2026].[All]" dimensionUniqueName="[GASTOS]" displayFolder="" count="0" memberValueDatatype="5" unbalanced="0"/>
    <cacheHierarchy uniqueName="[GASTOS].[Ingresos  Propios]" caption="Ingresos  Propios" attribute="1" defaultMemberUniqueName="[GASTOS].[Ingresos  Propios].[All]" allUniqueName="[GASTOS].[Ingresos  Propios].[All]" dimensionUniqueName="[GASTOS]" displayFolder="" count="0" memberValueDatatype="5" unbalanced="0"/>
    <cacheHierarchy uniqueName="[INGRESOS].[CeGestor]" caption="CeGestor" attribute="1" defaultMemberUniqueName="[INGRESOS].[CeGestor].[All]" allUniqueName="[INGRESOS].[CeGestor].[All]" dimensionUniqueName="[INGRESOS]" displayFolder="" count="0" memberValueDatatype="130" unbalanced="0"/>
    <cacheHierarchy uniqueName="[INGRESOS].[Fondo]" caption="Fondo" attribute="1" defaultMemberUniqueName="[INGRESOS].[Fondo].[All]" allUniqueName="[INGRESOS].[Fondo].[All]" dimensionUniqueName="[INGRESOS]" displayFolder="" count="0" memberValueDatatype="130" unbalanced="0"/>
    <cacheHierarchy uniqueName="[INGRESOS].[Codigo CCPET - SAP]" caption="Codigo CCPET - SAP" attribute="1" defaultMemberUniqueName="[INGRESOS].[Codigo CCPET - SAP].[All]" allUniqueName="[INGRESOS].[Codigo CCPET - SAP].[All]" dimensionUniqueName="[INGRESOS]" displayFolder="" count="0" memberValueDatatype="130" unbalanced="0"/>
    <cacheHierarchy uniqueName="[INGRESOS].[Descripción]" caption="Descripción" attribute="1" defaultMemberUniqueName="[INGRESOS].[Descripción].[All]" allUniqueName="[INGRESOS].[Descripción].[All]" dimensionUniqueName="[INGRESOS]" displayFolder="" count="0" memberValueDatatype="130" unbalanced="0"/>
    <cacheHierarchy uniqueName="[INGRESOS].[PRESUPUESTO 2026]" caption="PRESUPUESTO 2026" attribute="1" defaultMemberUniqueName="[INGRESOS].[PRESUPUESTO 2026].[All]" allUniqueName="[INGRESOS].[PRESUPUESTO 2026].[All]" dimensionUniqueName="[INGRESOS]" displayFolder="" count="0" memberValueDatatype="5" unbalanced="0"/>
    <cacheHierarchy uniqueName="[INGRESOS].[RECIPROCAS 2026]" caption="RECIPROCAS 2026" attribute="1" defaultMemberUniqueName="[INGRESOS].[RECIPROCAS 2026].[All]" allUniqueName="[INGRESOS].[RECIPROCAS 2026].[All]" dimensionUniqueName="[INGRESOS]" displayFolder="" count="0" memberValueDatatype="5" unbalanced="0"/>
    <cacheHierarchy uniqueName="[INGRESOS].[Ingresos  Propios]" caption="Ingresos  Propios" attribute="1" defaultMemberUniqueName="[INGRESOS].[Ingresos  Propios].[All]" allUniqueName="[INGRESOS].[Ingresos  Propios].[All]" dimensionUniqueName="[INGRESOS]" displayFolder="" count="0" memberValueDatatype="5" unbalanced="0"/>
    <cacheHierarchy uniqueName="[Measures].[__XL_Count Fondos]" caption="__XL_Count Fondos" measure="1" displayFolder="" measureGroup="Fondos" count="0" hidden="1"/>
    <cacheHierarchy uniqueName="[Measures].[__XL_Count GASTOS]" caption="__XL_Count GASTOS" measure="1" displayFolder="" measureGroup="GASTOS" count="0" hidden="1"/>
    <cacheHierarchy uniqueName="[Measures].[__XL_Count INGRESOS]" caption="__XL_Count INGRESOS" measure="1" displayFolder="" measureGroup="INGRESOS" count="0" hidden="1"/>
    <cacheHierarchy uniqueName="[Measures].[__No measures defined]" caption="__No measures defined" measure="1" displayFolder="" count="0" hidden="1"/>
    <cacheHierarchy uniqueName="[Measures].[Suma de Valor Apropiación 2026]" caption="Suma de Valor Apropiación 2026" measure="1" displayFolder="" measureGroup="GASTO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a de Operación Recíproca 2026]" caption="Suma de Operación Recíproca 2026" measure="1" displayFolder="" measureGroup="GASTO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Ingresos  Propios]" caption="Suma de Ingresos  Propios" measure="1" displayFolder="" measureGroup="GASTO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PRESUPUESTO 2026]" caption="Suma de PRESUPUESTO 2026" measure="1" displayFolder="" measureGroup="INGRESO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RECIPROCAS 2026]" caption="Suma de RECIPROCAS 2026" measure="1" displayFolder="" measureGroup="INGRESO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Ingresos  Propios 2]" caption="Suma de Ingresos  Propios 2" measure="1" displayFolder="" measureGroup="INGRESOS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4">
    <dimension name="Fondos" uniqueName="[Fondos]" caption="Fondos"/>
    <dimension name="GASTOS" uniqueName="[GASTOS]" caption="GASTOS"/>
    <dimension name="INGRESOS" uniqueName="[INGRESOS]" caption="INGRESOS"/>
    <dimension measure="1" name="Measures" uniqueName="[Measures]" caption="Measures"/>
  </dimensions>
  <measureGroups count="3">
    <measureGroup name="Fondos" caption="Fondos"/>
    <measureGroup name="GASTOS" caption="GASTOS"/>
    <measureGroup name="INGRESOS" caption="INGRESOS"/>
  </measureGroups>
  <maps count="5">
    <map measureGroup="0" dimension="0"/>
    <map measureGroup="1" dimension="0"/>
    <map measureGroup="1" dimension="1"/>
    <map measureGroup="2" dimension="0"/>
    <map measureGroup="2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ANIELA JARAMILLO BEDOYA" refreshedDate="45917.646685532411" backgroundQuery="1" createdVersion="6" refreshedVersion="6" minRefreshableVersion="3" recordCount="0" supportSubquery="1" supportAdvancedDrill="1" xr:uid="{00000000-000A-0000-FFFF-FFFF0C010000}">
  <cacheSource type="external" connectionId="1"/>
  <cacheFields count="3">
    <cacheField name="[Fondos].[Fondo].[Fondo]" caption="Fondo" numFmtId="0" level="1">
      <sharedItems count="9">
        <s v="0-1015"/>
        <s v="0-1016"/>
        <s v="0-2020"/>
        <s v="0-2052"/>
        <s v="0-2053"/>
        <s v="0-2512"/>
        <s v="0-2707"/>
        <s v="0-4900"/>
        <s v="A-1011"/>
      </sharedItems>
    </cacheField>
    <cacheField name="[GASTOS].[Programa].[Programa]" caption="Programa" numFmtId="0" hierarchy="5" level="1">
      <sharedItems count="14">
        <s v="999999"/>
        <s v="020403"/>
        <s v="020404"/>
        <s v="020412"/>
        <s v="020405"/>
        <s v="020378"/>
        <s v="020385"/>
        <s v="020406"/>
        <s v="020407"/>
        <s v="020408"/>
        <s v="020409"/>
        <s v="020410"/>
        <s v="020411"/>
        <s v="020415"/>
      </sharedItems>
    </cacheField>
    <cacheField name="[GASTOS].[A Func].[A Func]" caption="A Func" numFmtId="0" hierarchy="4" level="1">
      <sharedItems count="6">
        <s v="C"/>
        <s v="C22013"/>
        <s v="C22015"/>
        <s v="C22016"/>
        <s v="C22021"/>
        <s v="C22023"/>
      </sharedItems>
    </cacheField>
  </cacheFields>
  <cacheHierarchies count="28">
    <cacheHierarchy uniqueName="[Fondos].[Fondo]" caption="Fondo" attribute="1" defaultMemberUniqueName="[Fondos].[Fondo].[All]" allUniqueName="[Fondos].[Fondo].[All]" dimensionUniqueName="[Fondos]" displayFolder="" count="2" memberValueDatatype="130" unbalanced="0">
      <fieldsUsage count="2">
        <fieldUsage x="-1"/>
        <fieldUsage x="0"/>
      </fieldsUsage>
    </cacheHierarchy>
    <cacheHierarchy uniqueName="[Fondos].[Descripción]" caption="Descripción" attribute="1" defaultMemberUniqueName="[Fondos].[Descripción].[All]" allUniqueName="[Fondos].[Descripción].[All]" dimensionUniqueName="[Fondos]" displayFolder="" count="0" memberValueDatatype="130" unbalanced="0"/>
    <cacheHierarchy uniqueName="[GASTOS].[CeGestor]" caption="CeGestor" attribute="1" defaultMemberUniqueName="[GASTOS].[CeGestor].[All]" allUniqueName="[GASTOS].[CeGestor].[All]" dimensionUniqueName="[GASTOS]" displayFolder="" count="0" memberValueDatatype="130" unbalanced="0"/>
    <cacheHierarchy uniqueName="[GASTOS].[Fondo]" caption="Fondo" attribute="1" defaultMemberUniqueName="[GASTOS].[Fondo].[All]" allUniqueName="[GASTOS].[Fondo].[All]" dimensionUniqueName="[GASTOS]" displayFolder="" count="0" memberValueDatatype="130" unbalanced="0"/>
    <cacheHierarchy uniqueName="[GASTOS].[A Func]" caption="A Func" attribute="1" defaultMemberUniqueName="[GASTOS].[A Func].[All]" allUniqueName="[GASTOS].[A Func].[All]" dimensionUniqueName="[GASTOS]" displayFolder="" count="2" memberValueDatatype="130" unbalanced="0">
      <fieldsUsage count="2">
        <fieldUsage x="-1"/>
        <fieldUsage x="2"/>
      </fieldsUsage>
    </cacheHierarchy>
    <cacheHierarchy uniqueName="[GASTOS].[Programa]" caption="Programa" attribute="1" defaultMemberUniqueName="[GASTOS].[Programa].[All]" allUniqueName="[GASTOS].[Programa].[All]" dimensionUniqueName="[GASTOS]" displayFolder="" count="2" memberValueDatatype="130" unbalanced="0">
      <fieldsUsage count="2">
        <fieldUsage x="-1"/>
        <fieldUsage x="1"/>
      </fieldsUsage>
    </cacheHierarchy>
    <cacheHierarchy uniqueName="[GASTOS].[Codigo CCPET - SAP]" caption="Codigo CCPET - SAP" attribute="1" defaultMemberUniqueName="[GASTOS].[Codigo CCPET - SAP].[All]" allUniqueName="[GASTOS].[Codigo CCPET - SAP].[All]" dimensionUniqueName="[GASTOS]" displayFolder="" count="0" memberValueDatatype="130" unbalanced="0"/>
    <cacheHierarchy uniqueName="[GASTOS].[Descripción]" caption="Descripción" attribute="1" defaultMemberUniqueName="[GASTOS].[Descripción].[All]" allUniqueName="[GASTOS].[Descripción].[All]" dimensionUniqueName="[GASTOS]" displayFolder="" count="0" memberValueDatatype="130" unbalanced="0"/>
    <cacheHierarchy uniqueName="[GASTOS].[Valor Apropiación 2026]" caption="Valor Apropiación 2026" attribute="1" defaultMemberUniqueName="[GASTOS].[Valor Apropiación 2026].[All]" allUniqueName="[GASTOS].[Valor Apropiación 2026].[All]" dimensionUniqueName="[GASTOS]" displayFolder="" count="0" memberValueDatatype="5" unbalanced="0"/>
    <cacheHierarchy uniqueName="[GASTOS].[Operación Recíproca 2026]" caption="Operación Recíproca 2026" attribute="1" defaultMemberUniqueName="[GASTOS].[Operación Recíproca 2026].[All]" allUniqueName="[GASTOS].[Operación Recíproca 2026].[All]" dimensionUniqueName="[GASTOS]" displayFolder="" count="0" memberValueDatatype="5" unbalanced="0"/>
    <cacheHierarchy uniqueName="[GASTOS].[Ingresos  Propios]" caption="Ingresos  Propios" attribute="1" defaultMemberUniqueName="[GASTOS].[Ingresos  Propios].[All]" allUniqueName="[GASTOS].[Ingresos  Propios].[All]" dimensionUniqueName="[GASTOS]" displayFolder="" count="0" memberValueDatatype="5" unbalanced="0"/>
    <cacheHierarchy uniqueName="[INGRESOS].[CeGestor]" caption="CeGestor" attribute="1" defaultMemberUniqueName="[INGRESOS].[CeGestor].[All]" allUniqueName="[INGRESOS].[CeGestor].[All]" dimensionUniqueName="[INGRESOS]" displayFolder="" count="0" memberValueDatatype="130" unbalanced="0"/>
    <cacheHierarchy uniqueName="[INGRESOS].[Fondo]" caption="Fondo" attribute="1" defaultMemberUniqueName="[INGRESOS].[Fondo].[All]" allUniqueName="[INGRESOS].[Fondo].[All]" dimensionUniqueName="[INGRESOS]" displayFolder="" count="0" memberValueDatatype="130" unbalanced="0"/>
    <cacheHierarchy uniqueName="[INGRESOS].[Codigo CCPET - SAP]" caption="Codigo CCPET - SAP" attribute="1" defaultMemberUniqueName="[INGRESOS].[Codigo CCPET - SAP].[All]" allUniqueName="[INGRESOS].[Codigo CCPET - SAP].[All]" dimensionUniqueName="[INGRESOS]" displayFolder="" count="0" memberValueDatatype="130" unbalanced="0"/>
    <cacheHierarchy uniqueName="[INGRESOS].[Descripción]" caption="Descripción" attribute="1" defaultMemberUniqueName="[INGRESOS].[Descripción].[All]" allUniqueName="[INGRESOS].[Descripción].[All]" dimensionUniqueName="[INGRESOS]" displayFolder="" count="0" memberValueDatatype="130" unbalanced="0"/>
    <cacheHierarchy uniqueName="[INGRESOS].[PRESUPUESTO 2026]" caption="PRESUPUESTO 2026" attribute="1" defaultMemberUniqueName="[INGRESOS].[PRESUPUESTO 2026].[All]" allUniqueName="[INGRESOS].[PRESUPUESTO 2026].[All]" dimensionUniqueName="[INGRESOS]" displayFolder="" count="0" memberValueDatatype="5" unbalanced="0"/>
    <cacheHierarchy uniqueName="[INGRESOS].[RECIPROCAS 2026]" caption="RECIPROCAS 2026" attribute="1" defaultMemberUniqueName="[INGRESOS].[RECIPROCAS 2026].[All]" allUniqueName="[INGRESOS].[RECIPROCAS 2026].[All]" dimensionUniqueName="[INGRESOS]" displayFolder="" count="0" memberValueDatatype="5" unbalanced="0"/>
    <cacheHierarchy uniqueName="[INGRESOS].[Ingresos  Propios]" caption="Ingresos  Propios" attribute="1" defaultMemberUniqueName="[INGRESOS].[Ingresos  Propios].[All]" allUniqueName="[INGRESOS].[Ingresos  Propios].[All]" dimensionUniqueName="[INGRESOS]" displayFolder="" count="0" memberValueDatatype="5" unbalanced="0"/>
    <cacheHierarchy uniqueName="[Measures].[__XL_Count Fondos]" caption="__XL_Count Fondos" measure="1" displayFolder="" measureGroup="Fondos" count="0" hidden="1"/>
    <cacheHierarchy uniqueName="[Measures].[__XL_Count GASTOS]" caption="__XL_Count GASTOS" measure="1" displayFolder="" measureGroup="GASTOS" count="0" hidden="1"/>
    <cacheHierarchy uniqueName="[Measures].[__XL_Count INGRESOS]" caption="__XL_Count INGRESOS" measure="1" displayFolder="" measureGroup="INGRESOS" count="0" hidden="1"/>
    <cacheHierarchy uniqueName="[Measures].[__No measures defined]" caption="__No measures defined" measure="1" displayFolder="" count="0" hidden="1"/>
    <cacheHierarchy uniqueName="[Measures].[Suma de Valor Apropiación 2026]" caption="Suma de Valor Apropiación 2026" measure="1" displayFolder="" measureGroup="GASTO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a de Operación Recíproca 2026]" caption="Suma de Operación Recíproca 2026" measure="1" displayFolder="" measureGroup="GASTOS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Ingresos  Propios]" caption="Suma de Ingresos  Propios" measure="1" displayFolder="" measureGroup="GASTOS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PRESUPUESTO 2026]" caption="Suma de PRESUPUESTO 2026" measure="1" displayFolder="" measureGroup="INGRESO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RECIPROCAS 2026]" caption="Suma de RECIPROCAS 2026" measure="1" displayFolder="" measureGroup="INGRESOS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Ingresos  Propios 2]" caption="Suma de Ingresos  Propios 2" measure="1" displayFolder="" measureGroup="INGRESOS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</cacheHierarchies>
  <kpis count="0"/>
  <dimensions count="4">
    <dimension name="Fondos" uniqueName="[Fondos]" caption="Fondos"/>
    <dimension name="GASTOS" uniqueName="[GASTOS]" caption="GASTOS"/>
    <dimension name="INGRESOS" uniqueName="[INGRESOS]" caption="INGRESOS"/>
    <dimension measure="1" name="Measures" uniqueName="[Measures]" caption="Measures"/>
  </dimensions>
  <measureGroups count="3">
    <measureGroup name="Fondos" caption="Fondos"/>
    <measureGroup name="GASTOS" caption="GASTOS"/>
    <measureGroup name="INGRESOS" caption="INGRESOS"/>
  </measureGroups>
  <maps count="5">
    <map measureGroup="0" dimension="0"/>
    <map measureGroup="1" dimension="0"/>
    <map measureGroup="1" dimension="1"/>
    <map measureGroup="2" dimension="0"/>
    <map measureGroup="2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1000000}" name="TablaDinámica5" cacheId="1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6" indent="0" compact="0" compactData="0" multipleFieldFilters="0">
  <location ref="A23:B38" firstHeaderRow="1" firstDataRow="1" firstDataCol="2"/>
  <pivotFields count="3">
    <pivotField compact="0" allDrilled="1" outline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axis="axisRow" compact="0" allDrilled="1" outline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allDrilled="1" outline="0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</pivotFields>
  <rowFields count="2">
    <field x="2"/>
    <field x="1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formats count="39">
    <format dxfId="40">
      <pivotArea outline="0" collapsedLevelsAreSubtotals="1" fieldPosition="0"/>
    </format>
    <format dxfId="39">
      <pivotArea outline="0" collapsedLevelsAreSubtotals="1" fieldPosition="0"/>
    </format>
    <format dxfId="38">
      <pivotArea field="0" type="button" dataOnly="0" labelOnly="1" outline="0"/>
    </format>
    <format dxfId="37">
      <pivotArea field="0" type="button" dataOnly="0" labelOnly="1" outline="0"/>
    </format>
    <format dxfId="36">
      <pivotArea field="0" type="button" dataOnly="0" labelOnly="1" outline="0"/>
    </format>
    <format dxfId="35">
      <pivotArea field="0" type="button" dataOnly="0" labelOnly="1" outline="0"/>
    </format>
    <format dxfId="34">
      <pivotArea field="0" type="button" dataOnly="0" labelOnly="1" outline="0"/>
    </format>
    <format dxfId="33">
      <pivotArea field="0" type="button" dataOnly="0" labelOnly="1" outline="0"/>
    </format>
    <format dxfId="32">
      <pivotArea field="0" type="button" dataOnly="0" labelOnly="1" outline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0" type="button" dataOnly="0" labelOnly="1" outline="0"/>
    </format>
    <format dxfId="28">
      <pivotArea dataOnly="0" labelOnly="1" grandRow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0" type="button" dataOnly="0" labelOnly="1" outline="0"/>
    </format>
    <format dxfId="24">
      <pivotArea dataOnly="0" labelOnly="1" grandRow="1" outline="0" fieldPosition="0"/>
    </format>
    <format dxfId="23">
      <pivotArea type="all" dataOnly="0" outline="0" fieldPosition="0"/>
    </format>
    <format dxfId="22">
      <pivotArea field="2" type="button" dataOnly="0" labelOnly="1" outline="0" axis="axisRow" fieldPosition="0"/>
    </format>
    <format dxfId="21">
      <pivotArea field="1" type="button" dataOnly="0" labelOnly="1" outline="0" axis="axisRow" fieldPosition="1"/>
    </format>
    <format dxfId="20">
      <pivotArea dataOnly="0" labelOnly="1" outline="0" fieldPosition="0">
        <references count="1">
          <reference field="2" count="0"/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17">
      <pivotArea dataOnly="0" labelOnly="1" outline="0" fieldPosition="0">
        <references count="2">
          <reference field="1" count="1">
            <x v="1"/>
          </reference>
          <reference field="2" count="1" selected="0">
            <x v="1"/>
          </reference>
        </references>
      </pivotArea>
    </format>
    <format dxfId="16">
      <pivotArea dataOnly="0" labelOnly="1" outline="0" fieldPosition="0">
        <references count="2">
          <reference field="1" count="1">
            <x v="2"/>
          </reference>
          <reference field="2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1" count="1">
            <x v="3"/>
          </reference>
          <reference field="2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1" count="1">
            <x v="4"/>
          </reference>
          <reference field="2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1" count="9"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5"/>
          </reference>
        </references>
      </pivotArea>
    </format>
    <format dxfId="12">
      <pivotArea type="all" dataOnly="0" outline="0" fieldPosition="0"/>
    </format>
    <format dxfId="11">
      <pivotArea field="2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dataOnly="0" labelOnly="1" outline="0" fieldPosition="0">
        <references count="1">
          <reference field="2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2">
          <reference field="1" count="1">
            <x v="0"/>
          </reference>
          <reference field="2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1" count="1">
            <x v="1"/>
          </reference>
          <reference field="2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1" count="1">
            <x v="2"/>
          </reference>
          <reference field="2" count="1" selected="0">
            <x v="2"/>
          </reference>
        </references>
      </pivotArea>
    </format>
    <format dxfId="4">
      <pivotArea dataOnly="0" labelOnly="1" outline="0" fieldPosition="0">
        <references count="2">
          <reference field="1" count="1">
            <x v="3"/>
          </reference>
          <reference field="2" count="1" selected="0">
            <x v="3"/>
          </reference>
        </references>
      </pivotArea>
    </format>
    <format dxfId="3">
      <pivotArea dataOnly="0" labelOnly="1" outline="0" fieldPosition="0">
        <references count="2">
          <reference field="1" count="1">
            <x v="4"/>
          </reference>
          <reference field="2" count="1" selected="0">
            <x v="4"/>
          </reference>
        </references>
      </pivotArea>
    </format>
    <format dxfId="2">
      <pivotArea dataOnly="0" labelOnly="1" outline="0" fieldPosition="0">
        <references count="2">
          <reference field="1" count="9"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5"/>
          </reference>
        </references>
      </pivotArea>
    </format>
  </formats>
  <pivotHierarchies count="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ngreso Valor Apropiación 2026"/>
    <pivotHierarchy dragToData="1" caption="Ingreso Operación Recíproca 2026"/>
    <pivotHierarchy dragToData="1" caption="Ingresos  Propios"/>
    <pivotHierarchy dragToData="1" caption="Gasto PRESUPUESTO 2026"/>
    <pivotHierarchy dragToData="1" caption="Gasto RECIPROCAS 2026"/>
    <pivotHierarchy dragToData="1" caption="Gasto Recursos Propios"/>
  </pivotHierarchies>
  <pivotTableStyleInfo name="PivotStyleMedium7" showRowHeaders="1" showColHeaders="1" showRowStripes="0" showColStripes="0" showLastColumn="1"/>
  <rowHierarchiesUsage count="2">
    <rowHierarchyUsage hierarchyUsage="4"/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ondos]"/>
        <x15:activeTabTopLevelEntity name="[GASTOS]"/>
        <x15:activeTabTopLevelEntity name="[INGRESO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7:H17" firstHeaderRow="0" firstDataRow="1" firstDataCol="2"/>
  <pivotFields count="8">
    <pivotField axis="axisRow" compact="0" allDrilled="1" outline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allDrilled="1" outline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2">
    <field x="0"/>
    <field x="7"/>
  </rowFields>
  <rowItems count="10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Ingreso Valor Apropiación 2026" fld="1" baseField="0" baseItem="0"/>
    <dataField name="Ingreso Operación Recíproca 2026" fld="2" baseField="0" baseItem="0"/>
    <dataField name="Ingresos  Propios" fld="3" baseField="0" baseItem="0"/>
    <dataField name="Gasto PRESUPUESTO 2026" fld="4" baseField="0" baseItem="0"/>
    <dataField name="Gasto RECIPROCAS 2026" fld="5" baseField="0" baseItem="0"/>
    <dataField name="Gasto Recursos Propios" fld="6" baseField="0" baseItem="0"/>
  </dataFields>
  <formats count="89"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5">
      <pivotArea field="0" type="button" dataOnly="0" labelOnly="1" outline="0" axis="axisRow" fieldPosition="0"/>
    </format>
    <format dxfId="124">
      <pivotArea field="7" type="button" dataOnly="0" labelOnly="1" outline="0" axis="axisRow" fieldPosition="1"/>
    </format>
    <format dxfId="1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22">
      <pivotArea field="0" type="button" dataOnly="0" labelOnly="1" outline="0" axis="axisRow" fieldPosition="0"/>
    </format>
    <format dxfId="121">
      <pivotArea field="7" type="button" dataOnly="0" labelOnly="1" outline="0" axis="axisRow" fieldPosition="1"/>
    </format>
    <format dxfId="1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9">
      <pivotArea field="0" type="button" dataOnly="0" labelOnly="1" outline="0" axis="axisRow" fieldPosition="0"/>
    </format>
    <format dxfId="118">
      <pivotArea field="7" type="button" dataOnly="0" labelOnly="1" outline="0" axis="axisRow" fieldPosition="1"/>
    </format>
    <format dxfId="11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6">
      <pivotArea field="0" type="button" dataOnly="0" labelOnly="1" outline="0" axis="axisRow" fieldPosition="0"/>
    </format>
    <format dxfId="115">
      <pivotArea field="7" type="button" dataOnly="0" labelOnly="1" outline="0" axis="axisRow" fieldPosition="1"/>
    </format>
    <format dxfId="11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3">
      <pivotArea field="0" type="button" dataOnly="0" labelOnly="1" outline="0" axis="axisRow" fieldPosition="0"/>
    </format>
    <format dxfId="112">
      <pivotArea field="7" type="button" dataOnly="0" labelOnly="1" outline="0" axis="axisRow" fieldPosition="1"/>
    </format>
    <format dxfId="11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0">
      <pivotArea field="0" type="button" dataOnly="0" labelOnly="1" outline="0" axis="axisRow" fieldPosition="0"/>
    </format>
    <format dxfId="109">
      <pivotArea field="7" type="button" dataOnly="0" labelOnly="1" outline="0" axis="axisRow" fieldPosition="1"/>
    </format>
    <format dxfId="10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7">
      <pivotArea field="0" type="button" dataOnly="0" labelOnly="1" outline="0" axis="axisRow" fieldPosition="0"/>
    </format>
    <format dxfId="106">
      <pivotArea field="7" type="button" dataOnly="0" labelOnly="1" outline="0" axis="axisRow" fieldPosition="1"/>
    </format>
    <format dxfId="10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0" type="button" dataOnly="0" labelOnly="1" outline="0" axis="axisRow" fieldPosition="0"/>
    </format>
    <format dxfId="101">
      <pivotArea field="7" type="button" dataOnly="0" labelOnly="1" outline="0" axis="axisRow" fieldPosition="1"/>
    </format>
    <format dxfId="100">
      <pivotArea dataOnly="0" labelOnly="1" outline="0" fieldPosition="0">
        <references count="1">
          <reference field="0" count="0"/>
        </references>
      </pivotArea>
    </format>
    <format dxfId="99">
      <pivotArea dataOnly="0" labelOnly="1" grandRow="1" outline="0" fieldPosition="0"/>
    </format>
    <format dxfId="98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96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92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8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field="7" type="button" dataOnly="0" labelOnly="1" outline="0" axis="axisRow" fieldPosition="1"/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dataOnly="0" labelOnly="1" grandRow="1" outline="0" fieldPosition="0"/>
    </format>
    <format dxfId="82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7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0" type="button" dataOnly="0" labelOnly="1" outline="0" axis="axisRow" fieldPosition="0"/>
    </format>
    <format dxfId="69">
      <pivotArea field="7" type="button" dataOnly="0" labelOnly="1" outline="0" axis="axisRow" fieldPosition="1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64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60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5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field="7" type="button" dataOnly="0" labelOnly="1" outline="0" axis="axisRow" fieldPosition="1"/>
    </format>
    <format dxfId="52">
      <pivotArea dataOnly="0" labelOnly="1" outline="0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outline="0" fieldPosition="0">
        <references count="2">
          <reference field="0" count="1" selected="0">
            <x v="0"/>
          </reference>
          <reference field="7" count="1">
            <x v="0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7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7" count="1">
            <x v="2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3"/>
          </reference>
          <reference field="7" count="1">
            <x v="3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4"/>
          </reference>
          <reference field="7" count="1">
            <x v="4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5"/>
          </reference>
          <reference field="7" count="1">
            <x v="5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6"/>
          </reference>
          <reference field="7" count="1">
            <x v="6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7"/>
          </reference>
          <reference field="7" count="1">
            <x v="7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8"/>
          </reference>
          <reference field="7" count="1">
            <x v="8"/>
          </reference>
        </references>
      </pivotArea>
    </format>
    <format dxfId="4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2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ngreso Valor Apropiación 2026"/>
    <pivotHierarchy dragToData="1" caption="Ingreso Operación Recíproca 2026"/>
    <pivotHierarchy dragToData="1" caption="Ingresos  Propios"/>
    <pivotHierarchy dragToData="1" caption="Gasto PRESUPUESTO 2026"/>
    <pivotHierarchy dragToData="1" caption="Gasto RECIPROCAS 2026"/>
    <pivotHierarchy dragToData="1" caption="Gasto Recursos Propios"/>
  </pivotHierarchies>
  <pivotTableStyleInfo name="PivotStyleMedium7" showRowHeaders="1" showColHeaders="1" showRowStripes="0" showColStripes="0" showLastColumn="1"/>
  <rowHierarchiesUsage count="2">
    <rowHierarchyUsage hierarchyUsage="0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ondos]"/>
        <x15:activeTabTopLevelEntity name="[GASTOS]"/>
        <x15:activeTabTopLevelEntity name="[INGRESOS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GRESOS" displayName="INGRESOS" ref="A3:G34" totalsRowShown="0" headerRowDxfId="160" dataDxfId="158" headerRowBorderDxfId="159" tableBorderDxfId="157" totalsRowBorderDxfId="156" headerRowCellStyle="Normal_LoquequedoenAccess">
  <tableColumns count="7">
    <tableColumn id="1" xr3:uid="{00000000-0010-0000-0000-000001000000}" name="CeGestor" dataDxfId="155"/>
    <tableColumn id="2" xr3:uid="{00000000-0010-0000-0000-000002000000}" name="Fondo" dataDxfId="154"/>
    <tableColumn id="3" xr3:uid="{00000000-0010-0000-0000-000003000000}" name="Codigo CCPET - SAP" dataDxfId="153"/>
    <tableColumn id="4" xr3:uid="{00000000-0010-0000-0000-000004000000}" name="Descripción " dataDxfId="152"/>
    <tableColumn id="5" xr3:uid="{00000000-0010-0000-0000-000005000000}" name="PRESUPUESTO 2026" dataDxfId="151"/>
    <tableColumn id="6" xr3:uid="{00000000-0010-0000-0000-000006000000}" name="RECIPROCAS 2026" dataDxfId="150"/>
    <tableColumn id="7" xr3:uid="{00000000-0010-0000-0000-000007000000}" name="Ingresos _x000a_Propios" dataDxfId="14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GASTOS" displayName="GASTOS" ref="A3:I64" totalsRowShown="0" headerRowDxfId="148" dataDxfId="146" headerRowBorderDxfId="147" tableBorderDxfId="145" totalsRowBorderDxfId="144" headerRowCellStyle="Normal_LoquequedoenAccess">
  <tableColumns count="9">
    <tableColumn id="1" xr3:uid="{00000000-0010-0000-0100-000001000000}" name="CeGestor" dataDxfId="143" dataCellStyle="Normal_Hoja1"/>
    <tableColumn id="2" xr3:uid="{00000000-0010-0000-0100-000002000000}" name="Fondo" dataDxfId="142" dataCellStyle="Normal_Hoja1"/>
    <tableColumn id="3" xr3:uid="{00000000-0010-0000-0100-000003000000}" name="A Func" dataDxfId="141" dataCellStyle="Normal_Hoja1"/>
    <tableColumn id="4" xr3:uid="{00000000-0010-0000-0100-000004000000}" name="Programa" dataDxfId="140" dataCellStyle="Normal_Hoja1"/>
    <tableColumn id="5" xr3:uid="{00000000-0010-0000-0100-000005000000}" name="Codigo CCPET - SAP" dataDxfId="139"/>
    <tableColumn id="6" xr3:uid="{00000000-0010-0000-0100-000006000000}" name="Descripción " dataDxfId="138"/>
    <tableColumn id="7" xr3:uid="{00000000-0010-0000-0100-000007000000}" name="Valor Apropiación 2026" dataDxfId="137"/>
    <tableColumn id="8" xr3:uid="{00000000-0010-0000-0100-000008000000}" name="Operación Recíproca 2026" dataDxfId="136"/>
    <tableColumn id="9" xr3:uid="{00000000-0010-0000-0100-000009000000}" name="Ingresos _x000a_Propios" dataDxfId="1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Fondos" displayName="Fondos" ref="A3:B12" totalsRowShown="0" headerRowDxfId="134" headerRowBorderDxfId="133" tableBorderDxfId="132" headerRowCellStyle="Normal_LoquequedoenAccess">
  <autoFilter ref="A3:B12" xr:uid="{00000000-0009-0000-0100-000003000000}"/>
  <tableColumns count="2">
    <tableColumn id="1" xr3:uid="{00000000-0010-0000-0200-000001000000}" name="Fondo" dataDxfId="131"/>
    <tableColumn id="2" xr3:uid="{00000000-0010-0000-0200-000002000000}" name="Descripción" dataDxfId="13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76"/>
  <sheetViews>
    <sheetView showGridLines="0" zoomScale="86" zoomScaleNormal="86" workbookViewId="0">
      <selection sqref="A1:G1"/>
    </sheetView>
  </sheetViews>
  <sheetFormatPr baseColWidth="10" defaultColWidth="10.85546875" defaultRowHeight="12.75" zeroHeight="1" x14ac:dyDescent="0.25"/>
  <cols>
    <col min="1" max="1" width="14.140625" style="36" customWidth="1"/>
    <col min="2" max="2" width="8.85546875" style="36" customWidth="1"/>
    <col min="3" max="3" width="29.28515625" style="36" customWidth="1"/>
    <col min="4" max="4" width="62" style="36" customWidth="1"/>
    <col min="5" max="5" width="20.7109375" style="48" bestFit="1" customWidth="1"/>
    <col min="6" max="6" width="19" style="48" bestFit="1" customWidth="1"/>
    <col min="7" max="7" width="25.7109375" style="36" bestFit="1" customWidth="1"/>
    <col min="8" max="164" width="11.42578125" style="36"/>
    <col min="165" max="165" width="9.7109375" style="36" customWidth="1"/>
    <col min="166" max="166" width="6.7109375" style="36" bestFit="1" customWidth="1"/>
    <col min="167" max="167" width="20.5703125" style="36" customWidth="1"/>
    <col min="168" max="168" width="40.85546875" style="36" bestFit="1" customWidth="1"/>
    <col min="169" max="169" width="20.140625" style="36" customWidth="1"/>
    <col min="170" max="170" width="17.42578125" style="36" customWidth="1"/>
    <col min="171" max="171" width="21.5703125" style="36" customWidth="1"/>
    <col min="172" max="420" width="11.42578125" style="36"/>
    <col min="421" max="421" width="9.7109375" style="36" customWidth="1"/>
    <col min="422" max="422" width="6.7109375" style="36" bestFit="1" customWidth="1"/>
    <col min="423" max="423" width="20.5703125" style="36" customWidth="1"/>
    <col min="424" max="424" width="40.85546875" style="36" bestFit="1" customWidth="1"/>
    <col min="425" max="425" width="20.140625" style="36" customWidth="1"/>
    <col min="426" max="426" width="17.42578125" style="36" customWidth="1"/>
    <col min="427" max="427" width="21.5703125" style="36" customWidth="1"/>
    <col min="428" max="676" width="11.42578125" style="36"/>
    <col min="677" max="677" width="9.7109375" style="36" customWidth="1"/>
    <col min="678" max="678" width="6.7109375" style="36" bestFit="1" customWidth="1"/>
    <col min="679" max="679" width="20.5703125" style="36" customWidth="1"/>
    <col min="680" max="680" width="40.85546875" style="36" bestFit="1" customWidth="1"/>
    <col min="681" max="681" width="20.140625" style="36" customWidth="1"/>
    <col min="682" max="682" width="17.42578125" style="36" customWidth="1"/>
    <col min="683" max="683" width="21.5703125" style="36" customWidth="1"/>
    <col min="684" max="932" width="11.42578125" style="36"/>
    <col min="933" max="933" width="9.7109375" style="36" customWidth="1"/>
    <col min="934" max="934" width="6.7109375" style="36" bestFit="1" customWidth="1"/>
    <col min="935" max="935" width="20.5703125" style="36" customWidth="1"/>
    <col min="936" max="936" width="40.85546875" style="36" bestFit="1" customWidth="1"/>
    <col min="937" max="937" width="20.140625" style="36" customWidth="1"/>
    <col min="938" max="938" width="17.42578125" style="36" customWidth="1"/>
    <col min="939" max="939" width="21.5703125" style="36" customWidth="1"/>
    <col min="940" max="1188" width="11.42578125" style="36"/>
    <col min="1189" max="1189" width="9.7109375" style="36" customWidth="1"/>
    <col min="1190" max="1190" width="6.7109375" style="36" bestFit="1" customWidth="1"/>
    <col min="1191" max="1191" width="20.5703125" style="36" customWidth="1"/>
    <col min="1192" max="1192" width="40.85546875" style="36" bestFit="1" customWidth="1"/>
    <col min="1193" max="1193" width="20.140625" style="36" customWidth="1"/>
    <col min="1194" max="1194" width="17.42578125" style="36" customWidth="1"/>
    <col min="1195" max="1195" width="21.5703125" style="36" customWidth="1"/>
    <col min="1196" max="1444" width="11.42578125" style="36"/>
    <col min="1445" max="1445" width="9.7109375" style="36" customWidth="1"/>
    <col min="1446" max="1446" width="6.7109375" style="36" bestFit="1" customWidth="1"/>
    <col min="1447" max="1447" width="20.5703125" style="36" customWidth="1"/>
    <col min="1448" max="1448" width="40.85546875" style="36" bestFit="1" customWidth="1"/>
    <col min="1449" max="1449" width="20.140625" style="36" customWidth="1"/>
    <col min="1450" max="1450" width="17.42578125" style="36" customWidth="1"/>
    <col min="1451" max="1451" width="21.5703125" style="36" customWidth="1"/>
    <col min="1452" max="1700" width="11.42578125" style="36"/>
    <col min="1701" max="1701" width="9.7109375" style="36" customWidth="1"/>
    <col min="1702" max="1702" width="6.7109375" style="36" bestFit="1" customWidth="1"/>
    <col min="1703" max="1703" width="20.5703125" style="36" customWidth="1"/>
    <col min="1704" max="1704" width="40.85546875" style="36" bestFit="1" customWidth="1"/>
    <col min="1705" max="1705" width="20.140625" style="36" customWidth="1"/>
    <col min="1706" max="1706" width="17.42578125" style="36" customWidth="1"/>
    <col min="1707" max="1707" width="21.5703125" style="36" customWidth="1"/>
    <col min="1708" max="1956" width="11.42578125" style="36"/>
    <col min="1957" max="1957" width="9.7109375" style="36" customWidth="1"/>
    <col min="1958" max="1958" width="6.7109375" style="36" bestFit="1" customWidth="1"/>
    <col min="1959" max="1959" width="20.5703125" style="36" customWidth="1"/>
    <col min="1960" max="1960" width="40.85546875" style="36" bestFit="1" customWidth="1"/>
    <col min="1961" max="1961" width="20.140625" style="36" customWidth="1"/>
    <col min="1962" max="1962" width="17.42578125" style="36" customWidth="1"/>
    <col min="1963" max="1963" width="21.5703125" style="36" customWidth="1"/>
    <col min="1964" max="2212" width="11.42578125" style="36"/>
    <col min="2213" max="2213" width="9.7109375" style="36" customWidth="1"/>
    <col min="2214" max="2214" width="6.7109375" style="36" bestFit="1" customWidth="1"/>
    <col min="2215" max="2215" width="20.5703125" style="36" customWidth="1"/>
    <col min="2216" max="2216" width="40.85546875" style="36" bestFit="1" customWidth="1"/>
    <col min="2217" max="2217" width="20.140625" style="36" customWidth="1"/>
    <col min="2218" max="2218" width="17.42578125" style="36" customWidth="1"/>
    <col min="2219" max="2219" width="21.5703125" style="36" customWidth="1"/>
    <col min="2220" max="2468" width="11.42578125" style="36"/>
    <col min="2469" max="2469" width="9.7109375" style="36" customWidth="1"/>
    <col min="2470" max="2470" width="6.7109375" style="36" bestFit="1" customWidth="1"/>
    <col min="2471" max="2471" width="20.5703125" style="36" customWidth="1"/>
    <col min="2472" max="2472" width="40.85546875" style="36" bestFit="1" customWidth="1"/>
    <col min="2473" max="2473" width="20.140625" style="36" customWidth="1"/>
    <col min="2474" max="2474" width="17.42578125" style="36" customWidth="1"/>
    <col min="2475" max="2475" width="21.5703125" style="36" customWidth="1"/>
    <col min="2476" max="2724" width="11.42578125" style="36"/>
    <col min="2725" max="2725" width="9.7109375" style="36" customWidth="1"/>
    <col min="2726" max="2726" width="6.7109375" style="36" bestFit="1" customWidth="1"/>
    <col min="2727" max="2727" width="20.5703125" style="36" customWidth="1"/>
    <col min="2728" max="2728" width="40.85546875" style="36" bestFit="1" customWidth="1"/>
    <col min="2729" max="2729" width="20.140625" style="36" customWidth="1"/>
    <col min="2730" max="2730" width="17.42578125" style="36" customWidth="1"/>
    <col min="2731" max="2731" width="21.5703125" style="36" customWidth="1"/>
    <col min="2732" max="2980" width="11.42578125" style="36"/>
    <col min="2981" max="2981" width="9.7109375" style="36" customWidth="1"/>
    <col min="2982" max="2982" width="6.7109375" style="36" bestFit="1" customWidth="1"/>
    <col min="2983" max="2983" width="20.5703125" style="36" customWidth="1"/>
    <col min="2984" max="2984" width="40.85546875" style="36" bestFit="1" customWidth="1"/>
    <col min="2985" max="2985" width="20.140625" style="36" customWidth="1"/>
    <col min="2986" max="2986" width="17.42578125" style="36" customWidth="1"/>
    <col min="2987" max="2987" width="21.5703125" style="36" customWidth="1"/>
    <col min="2988" max="3236" width="11.42578125" style="36"/>
    <col min="3237" max="3237" width="9.7109375" style="36" customWidth="1"/>
    <col min="3238" max="3238" width="6.7109375" style="36" bestFit="1" customWidth="1"/>
    <col min="3239" max="3239" width="20.5703125" style="36" customWidth="1"/>
    <col min="3240" max="3240" width="40.85546875" style="36" bestFit="1" customWidth="1"/>
    <col min="3241" max="3241" width="20.140625" style="36" customWidth="1"/>
    <col min="3242" max="3242" width="17.42578125" style="36" customWidth="1"/>
    <col min="3243" max="3243" width="21.5703125" style="36" customWidth="1"/>
    <col min="3244" max="3492" width="11.42578125" style="36"/>
    <col min="3493" max="3493" width="9.7109375" style="36" customWidth="1"/>
    <col min="3494" max="3494" width="6.7109375" style="36" bestFit="1" customWidth="1"/>
    <col min="3495" max="3495" width="20.5703125" style="36" customWidth="1"/>
    <col min="3496" max="3496" width="40.85546875" style="36" bestFit="1" customWidth="1"/>
    <col min="3497" max="3497" width="20.140625" style="36" customWidth="1"/>
    <col min="3498" max="3498" width="17.42578125" style="36" customWidth="1"/>
    <col min="3499" max="3499" width="21.5703125" style="36" customWidth="1"/>
    <col min="3500" max="3748" width="11.42578125" style="36"/>
    <col min="3749" max="3749" width="9.7109375" style="36" customWidth="1"/>
    <col min="3750" max="3750" width="6.7109375" style="36" bestFit="1" customWidth="1"/>
    <col min="3751" max="3751" width="20.5703125" style="36" customWidth="1"/>
    <col min="3752" max="3752" width="40.85546875" style="36" bestFit="1" customWidth="1"/>
    <col min="3753" max="3753" width="20.140625" style="36" customWidth="1"/>
    <col min="3754" max="3754" width="17.42578125" style="36" customWidth="1"/>
    <col min="3755" max="3755" width="21.5703125" style="36" customWidth="1"/>
    <col min="3756" max="4004" width="11.42578125" style="36"/>
    <col min="4005" max="4005" width="9.7109375" style="36" customWidth="1"/>
    <col min="4006" max="4006" width="6.7109375" style="36" bestFit="1" customWidth="1"/>
    <col min="4007" max="4007" width="20.5703125" style="36" customWidth="1"/>
    <col min="4008" max="4008" width="40.85546875" style="36" bestFit="1" customWidth="1"/>
    <col min="4009" max="4009" width="20.140625" style="36" customWidth="1"/>
    <col min="4010" max="4010" width="17.42578125" style="36" customWidth="1"/>
    <col min="4011" max="4011" width="21.5703125" style="36" customWidth="1"/>
    <col min="4012" max="4260" width="11.42578125" style="36"/>
    <col min="4261" max="4261" width="9.7109375" style="36" customWidth="1"/>
    <col min="4262" max="4262" width="6.7109375" style="36" bestFit="1" customWidth="1"/>
    <col min="4263" max="4263" width="20.5703125" style="36" customWidth="1"/>
    <col min="4264" max="4264" width="40.85546875" style="36" bestFit="1" customWidth="1"/>
    <col min="4265" max="4265" width="20.140625" style="36" customWidth="1"/>
    <col min="4266" max="4266" width="17.42578125" style="36" customWidth="1"/>
    <col min="4267" max="4267" width="21.5703125" style="36" customWidth="1"/>
    <col min="4268" max="4516" width="11.42578125" style="36"/>
    <col min="4517" max="4517" width="9.7109375" style="36" customWidth="1"/>
    <col min="4518" max="4518" width="6.7109375" style="36" bestFit="1" customWidth="1"/>
    <col min="4519" max="4519" width="20.5703125" style="36" customWidth="1"/>
    <col min="4520" max="4520" width="40.85546875" style="36" bestFit="1" customWidth="1"/>
    <col min="4521" max="4521" width="20.140625" style="36" customWidth="1"/>
    <col min="4522" max="4522" width="17.42578125" style="36" customWidth="1"/>
    <col min="4523" max="4523" width="21.5703125" style="36" customWidth="1"/>
    <col min="4524" max="4772" width="11.42578125" style="36"/>
    <col min="4773" max="4773" width="9.7109375" style="36" customWidth="1"/>
    <col min="4774" max="4774" width="6.7109375" style="36" bestFit="1" customWidth="1"/>
    <col min="4775" max="4775" width="20.5703125" style="36" customWidth="1"/>
    <col min="4776" max="4776" width="40.85546875" style="36" bestFit="1" customWidth="1"/>
    <col min="4777" max="4777" width="20.140625" style="36" customWidth="1"/>
    <col min="4778" max="4778" width="17.42578125" style="36" customWidth="1"/>
    <col min="4779" max="4779" width="21.5703125" style="36" customWidth="1"/>
    <col min="4780" max="5028" width="11.42578125" style="36"/>
    <col min="5029" max="5029" width="9.7109375" style="36" customWidth="1"/>
    <col min="5030" max="5030" width="6.7109375" style="36" bestFit="1" customWidth="1"/>
    <col min="5031" max="5031" width="20.5703125" style="36" customWidth="1"/>
    <col min="5032" max="5032" width="40.85546875" style="36" bestFit="1" customWidth="1"/>
    <col min="5033" max="5033" width="20.140625" style="36" customWidth="1"/>
    <col min="5034" max="5034" width="17.42578125" style="36" customWidth="1"/>
    <col min="5035" max="5035" width="21.5703125" style="36" customWidth="1"/>
    <col min="5036" max="5284" width="11.42578125" style="36"/>
    <col min="5285" max="5285" width="9.7109375" style="36" customWidth="1"/>
    <col min="5286" max="5286" width="6.7109375" style="36" bestFit="1" customWidth="1"/>
    <col min="5287" max="5287" width="20.5703125" style="36" customWidth="1"/>
    <col min="5288" max="5288" width="40.85546875" style="36" bestFit="1" customWidth="1"/>
    <col min="5289" max="5289" width="20.140625" style="36" customWidth="1"/>
    <col min="5290" max="5290" width="17.42578125" style="36" customWidth="1"/>
    <col min="5291" max="5291" width="21.5703125" style="36" customWidth="1"/>
    <col min="5292" max="5540" width="11.42578125" style="36"/>
    <col min="5541" max="5541" width="9.7109375" style="36" customWidth="1"/>
    <col min="5542" max="5542" width="6.7109375" style="36" bestFit="1" customWidth="1"/>
    <col min="5543" max="5543" width="20.5703125" style="36" customWidth="1"/>
    <col min="5544" max="5544" width="40.85546875" style="36" bestFit="1" customWidth="1"/>
    <col min="5545" max="5545" width="20.140625" style="36" customWidth="1"/>
    <col min="5546" max="5546" width="17.42578125" style="36" customWidth="1"/>
    <col min="5547" max="5547" width="21.5703125" style="36" customWidth="1"/>
    <col min="5548" max="5796" width="11.42578125" style="36"/>
    <col min="5797" max="5797" width="9.7109375" style="36" customWidth="1"/>
    <col min="5798" max="5798" width="6.7109375" style="36" bestFit="1" customWidth="1"/>
    <col min="5799" max="5799" width="20.5703125" style="36" customWidth="1"/>
    <col min="5800" max="5800" width="40.85546875" style="36" bestFit="1" customWidth="1"/>
    <col min="5801" max="5801" width="20.140625" style="36" customWidth="1"/>
    <col min="5802" max="5802" width="17.42578125" style="36" customWidth="1"/>
    <col min="5803" max="5803" width="21.5703125" style="36" customWidth="1"/>
    <col min="5804" max="6052" width="11.42578125" style="36"/>
    <col min="6053" max="6053" width="9.7109375" style="36" customWidth="1"/>
    <col min="6054" max="6054" width="6.7109375" style="36" bestFit="1" customWidth="1"/>
    <col min="6055" max="6055" width="20.5703125" style="36" customWidth="1"/>
    <col min="6056" max="6056" width="40.85546875" style="36" bestFit="1" customWidth="1"/>
    <col min="6057" max="6057" width="20.140625" style="36" customWidth="1"/>
    <col min="6058" max="6058" width="17.42578125" style="36" customWidth="1"/>
    <col min="6059" max="6059" width="21.5703125" style="36" customWidth="1"/>
    <col min="6060" max="6308" width="11.42578125" style="36"/>
    <col min="6309" max="6309" width="9.7109375" style="36" customWidth="1"/>
    <col min="6310" max="6310" width="6.7109375" style="36" bestFit="1" customWidth="1"/>
    <col min="6311" max="6311" width="20.5703125" style="36" customWidth="1"/>
    <col min="6312" max="6312" width="40.85546875" style="36" bestFit="1" customWidth="1"/>
    <col min="6313" max="6313" width="20.140625" style="36" customWidth="1"/>
    <col min="6314" max="6314" width="17.42578125" style="36" customWidth="1"/>
    <col min="6315" max="6315" width="21.5703125" style="36" customWidth="1"/>
    <col min="6316" max="6564" width="11.42578125" style="36"/>
    <col min="6565" max="6565" width="9.7109375" style="36" customWidth="1"/>
    <col min="6566" max="6566" width="6.7109375" style="36" bestFit="1" customWidth="1"/>
    <col min="6567" max="6567" width="20.5703125" style="36" customWidth="1"/>
    <col min="6568" max="6568" width="40.85546875" style="36" bestFit="1" customWidth="1"/>
    <col min="6569" max="6569" width="20.140625" style="36" customWidth="1"/>
    <col min="6570" max="6570" width="17.42578125" style="36" customWidth="1"/>
    <col min="6571" max="6571" width="21.5703125" style="36" customWidth="1"/>
    <col min="6572" max="6820" width="11.42578125" style="36"/>
    <col min="6821" max="6821" width="9.7109375" style="36" customWidth="1"/>
    <col min="6822" max="6822" width="6.7109375" style="36" bestFit="1" customWidth="1"/>
    <col min="6823" max="6823" width="20.5703125" style="36" customWidth="1"/>
    <col min="6824" max="6824" width="40.85546875" style="36" bestFit="1" customWidth="1"/>
    <col min="6825" max="6825" width="20.140625" style="36" customWidth="1"/>
    <col min="6826" max="6826" width="17.42578125" style="36" customWidth="1"/>
    <col min="6827" max="6827" width="21.5703125" style="36" customWidth="1"/>
    <col min="6828" max="7076" width="11.42578125" style="36"/>
    <col min="7077" max="7077" width="9.7109375" style="36" customWidth="1"/>
    <col min="7078" max="7078" width="6.7109375" style="36" bestFit="1" customWidth="1"/>
    <col min="7079" max="7079" width="20.5703125" style="36" customWidth="1"/>
    <col min="7080" max="7080" width="40.85546875" style="36" bestFit="1" customWidth="1"/>
    <col min="7081" max="7081" width="20.140625" style="36" customWidth="1"/>
    <col min="7082" max="7082" width="17.42578125" style="36" customWidth="1"/>
    <col min="7083" max="7083" width="21.5703125" style="36" customWidth="1"/>
    <col min="7084" max="7332" width="11.42578125" style="36"/>
    <col min="7333" max="7333" width="9.7109375" style="36" customWidth="1"/>
    <col min="7334" max="7334" width="6.7109375" style="36" bestFit="1" customWidth="1"/>
    <col min="7335" max="7335" width="20.5703125" style="36" customWidth="1"/>
    <col min="7336" max="7336" width="40.85546875" style="36" bestFit="1" customWidth="1"/>
    <col min="7337" max="7337" width="20.140625" style="36" customWidth="1"/>
    <col min="7338" max="7338" width="17.42578125" style="36" customWidth="1"/>
    <col min="7339" max="7339" width="21.5703125" style="36" customWidth="1"/>
    <col min="7340" max="7588" width="11.42578125" style="36"/>
    <col min="7589" max="7589" width="9.7109375" style="36" customWidth="1"/>
    <col min="7590" max="7590" width="6.7109375" style="36" bestFit="1" customWidth="1"/>
    <col min="7591" max="7591" width="20.5703125" style="36" customWidth="1"/>
    <col min="7592" max="7592" width="40.85546875" style="36" bestFit="1" customWidth="1"/>
    <col min="7593" max="7593" width="20.140625" style="36" customWidth="1"/>
    <col min="7594" max="7594" width="17.42578125" style="36" customWidth="1"/>
    <col min="7595" max="7595" width="21.5703125" style="36" customWidth="1"/>
    <col min="7596" max="7844" width="11.42578125" style="36"/>
    <col min="7845" max="7845" width="9.7109375" style="36" customWidth="1"/>
    <col min="7846" max="7846" width="6.7109375" style="36" bestFit="1" customWidth="1"/>
    <col min="7847" max="7847" width="20.5703125" style="36" customWidth="1"/>
    <col min="7848" max="7848" width="40.85546875" style="36" bestFit="1" customWidth="1"/>
    <col min="7849" max="7849" width="20.140625" style="36" customWidth="1"/>
    <col min="7850" max="7850" width="17.42578125" style="36" customWidth="1"/>
    <col min="7851" max="7851" width="21.5703125" style="36" customWidth="1"/>
    <col min="7852" max="8100" width="11.42578125" style="36"/>
    <col min="8101" max="8101" width="9.7109375" style="36" customWidth="1"/>
    <col min="8102" max="8102" width="6.7109375" style="36" bestFit="1" customWidth="1"/>
    <col min="8103" max="8103" width="20.5703125" style="36" customWidth="1"/>
    <col min="8104" max="8104" width="40.85546875" style="36" bestFit="1" customWidth="1"/>
    <col min="8105" max="8105" width="20.140625" style="36" customWidth="1"/>
    <col min="8106" max="8106" width="17.42578125" style="36" customWidth="1"/>
    <col min="8107" max="8107" width="21.5703125" style="36" customWidth="1"/>
    <col min="8108" max="8356" width="11.42578125" style="36"/>
    <col min="8357" max="8357" width="9.7109375" style="36" customWidth="1"/>
    <col min="8358" max="8358" width="6.7109375" style="36" bestFit="1" customWidth="1"/>
    <col min="8359" max="8359" width="20.5703125" style="36" customWidth="1"/>
    <col min="8360" max="8360" width="40.85546875" style="36" bestFit="1" customWidth="1"/>
    <col min="8361" max="8361" width="20.140625" style="36" customWidth="1"/>
    <col min="8362" max="8362" width="17.42578125" style="36" customWidth="1"/>
    <col min="8363" max="8363" width="21.5703125" style="36" customWidth="1"/>
    <col min="8364" max="8612" width="11.42578125" style="36"/>
    <col min="8613" max="8613" width="9.7109375" style="36" customWidth="1"/>
    <col min="8614" max="8614" width="6.7109375" style="36" bestFit="1" customWidth="1"/>
    <col min="8615" max="8615" width="20.5703125" style="36" customWidth="1"/>
    <col min="8616" max="8616" width="40.85546875" style="36" bestFit="1" customWidth="1"/>
    <col min="8617" max="8617" width="20.140625" style="36" customWidth="1"/>
    <col min="8618" max="8618" width="17.42578125" style="36" customWidth="1"/>
    <col min="8619" max="8619" width="21.5703125" style="36" customWidth="1"/>
    <col min="8620" max="8868" width="11.42578125" style="36"/>
    <col min="8869" max="8869" width="9.7109375" style="36" customWidth="1"/>
    <col min="8870" max="8870" width="6.7109375" style="36" bestFit="1" customWidth="1"/>
    <col min="8871" max="8871" width="20.5703125" style="36" customWidth="1"/>
    <col min="8872" max="8872" width="40.85546875" style="36" bestFit="1" customWidth="1"/>
    <col min="8873" max="8873" width="20.140625" style="36" customWidth="1"/>
    <col min="8874" max="8874" width="17.42578125" style="36" customWidth="1"/>
    <col min="8875" max="8875" width="21.5703125" style="36" customWidth="1"/>
    <col min="8876" max="9124" width="11.42578125" style="36"/>
    <col min="9125" max="9125" width="9.7109375" style="36" customWidth="1"/>
    <col min="9126" max="9126" width="6.7109375" style="36" bestFit="1" customWidth="1"/>
    <col min="9127" max="9127" width="20.5703125" style="36" customWidth="1"/>
    <col min="9128" max="9128" width="40.85546875" style="36" bestFit="1" customWidth="1"/>
    <col min="9129" max="9129" width="20.140625" style="36" customWidth="1"/>
    <col min="9130" max="9130" width="17.42578125" style="36" customWidth="1"/>
    <col min="9131" max="9131" width="21.5703125" style="36" customWidth="1"/>
    <col min="9132" max="9380" width="11.42578125" style="36"/>
    <col min="9381" max="9381" width="9.7109375" style="36" customWidth="1"/>
    <col min="9382" max="9382" width="6.7109375" style="36" bestFit="1" customWidth="1"/>
    <col min="9383" max="9383" width="20.5703125" style="36" customWidth="1"/>
    <col min="9384" max="9384" width="40.85546875" style="36" bestFit="1" customWidth="1"/>
    <col min="9385" max="9385" width="20.140625" style="36" customWidth="1"/>
    <col min="9386" max="9386" width="17.42578125" style="36" customWidth="1"/>
    <col min="9387" max="9387" width="21.5703125" style="36" customWidth="1"/>
    <col min="9388" max="9636" width="11.42578125" style="36"/>
    <col min="9637" max="9637" width="9.7109375" style="36" customWidth="1"/>
    <col min="9638" max="9638" width="6.7109375" style="36" bestFit="1" customWidth="1"/>
    <col min="9639" max="9639" width="20.5703125" style="36" customWidth="1"/>
    <col min="9640" max="9640" width="40.85546875" style="36" bestFit="1" customWidth="1"/>
    <col min="9641" max="9641" width="20.140625" style="36" customWidth="1"/>
    <col min="9642" max="9642" width="17.42578125" style="36" customWidth="1"/>
    <col min="9643" max="9643" width="21.5703125" style="36" customWidth="1"/>
    <col min="9644" max="9892" width="11.42578125" style="36"/>
    <col min="9893" max="9893" width="9.7109375" style="36" customWidth="1"/>
    <col min="9894" max="9894" width="6.7109375" style="36" bestFit="1" customWidth="1"/>
    <col min="9895" max="9895" width="20.5703125" style="36" customWidth="1"/>
    <col min="9896" max="9896" width="40.85546875" style="36" bestFit="1" customWidth="1"/>
    <col min="9897" max="9897" width="20.140625" style="36" customWidth="1"/>
    <col min="9898" max="9898" width="17.42578125" style="36" customWidth="1"/>
    <col min="9899" max="9899" width="21.5703125" style="36" customWidth="1"/>
    <col min="9900" max="10148" width="11.42578125" style="36"/>
    <col min="10149" max="10149" width="9.7109375" style="36" customWidth="1"/>
    <col min="10150" max="10150" width="6.7109375" style="36" bestFit="1" customWidth="1"/>
    <col min="10151" max="10151" width="20.5703125" style="36" customWidth="1"/>
    <col min="10152" max="10152" width="40.85546875" style="36" bestFit="1" customWidth="1"/>
    <col min="10153" max="10153" width="20.140625" style="36" customWidth="1"/>
    <col min="10154" max="10154" width="17.42578125" style="36" customWidth="1"/>
    <col min="10155" max="10155" width="21.5703125" style="36" customWidth="1"/>
    <col min="10156" max="10404" width="11.42578125" style="36"/>
    <col min="10405" max="10405" width="9.7109375" style="36" customWidth="1"/>
    <col min="10406" max="10406" width="6.7109375" style="36" bestFit="1" customWidth="1"/>
    <col min="10407" max="10407" width="20.5703125" style="36" customWidth="1"/>
    <col min="10408" max="10408" width="40.85546875" style="36" bestFit="1" customWidth="1"/>
    <col min="10409" max="10409" width="20.140625" style="36" customWidth="1"/>
    <col min="10410" max="10410" width="17.42578125" style="36" customWidth="1"/>
    <col min="10411" max="10411" width="21.5703125" style="36" customWidth="1"/>
    <col min="10412" max="10660" width="11.42578125" style="36"/>
    <col min="10661" max="10661" width="9.7109375" style="36" customWidth="1"/>
    <col min="10662" max="10662" width="6.7109375" style="36" bestFit="1" customWidth="1"/>
    <col min="10663" max="10663" width="20.5703125" style="36" customWidth="1"/>
    <col min="10664" max="10664" width="40.85546875" style="36" bestFit="1" customWidth="1"/>
    <col min="10665" max="10665" width="20.140625" style="36" customWidth="1"/>
    <col min="10666" max="10666" width="17.42578125" style="36" customWidth="1"/>
    <col min="10667" max="10667" width="21.5703125" style="36" customWidth="1"/>
    <col min="10668" max="10916" width="11.42578125" style="36"/>
    <col min="10917" max="10917" width="9.7109375" style="36" customWidth="1"/>
    <col min="10918" max="10918" width="6.7109375" style="36" bestFit="1" customWidth="1"/>
    <col min="10919" max="10919" width="20.5703125" style="36" customWidth="1"/>
    <col min="10920" max="10920" width="40.85546875" style="36" bestFit="1" customWidth="1"/>
    <col min="10921" max="10921" width="20.140625" style="36" customWidth="1"/>
    <col min="10922" max="10922" width="17.42578125" style="36" customWidth="1"/>
    <col min="10923" max="10923" width="21.5703125" style="36" customWidth="1"/>
    <col min="10924" max="11172" width="11.42578125" style="36"/>
    <col min="11173" max="11173" width="9.7109375" style="36" customWidth="1"/>
    <col min="11174" max="11174" width="6.7109375" style="36" bestFit="1" customWidth="1"/>
    <col min="11175" max="11175" width="20.5703125" style="36" customWidth="1"/>
    <col min="11176" max="11176" width="40.85546875" style="36" bestFit="1" customWidth="1"/>
    <col min="11177" max="11177" width="20.140625" style="36" customWidth="1"/>
    <col min="11178" max="11178" width="17.42578125" style="36" customWidth="1"/>
    <col min="11179" max="11179" width="21.5703125" style="36" customWidth="1"/>
    <col min="11180" max="11428" width="11.42578125" style="36"/>
    <col min="11429" max="11429" width="9.7109375" style="36" customWidth="1"/>
    <col min="11430" max="11430" width="6.7109375" style="36" bestFit="1" customWidth="1"/>
    <col min="11431" max="11431" width="20.5703125" style="36" customWidth="1"/>
    <col min="11432" max="11432" width="40.85546875" style="36" bestFit="1" customWidth="1"/>
    <col min="11433" max="11433" width="20.140625" style="36" customWidth="1"/>
    <col min="11434" max="11434" width="17.42578125" style="36" customWidth="1"/>
    <col min="11435" max="11435" width="21.5703125" style="36" customWidth="1"/>
    <col min="11436" max="11684" width="11.42578125" style="36"/>
    <col min="11685" max="11685" width="9.7109375" style="36" customWidth="1"/>
    <col min="11686" max="11686" width="6.7109375" style="36" bestFit="1" customWidth="1"/>
    <col min="11687" max="11687" width="20.5703125" style="36" customWidth="1"/>
    <col min="11688" max="11688" width="40.85546875" style="36" bestFit="1" customWidth="1"/>
    <col min="11689" max="11689" width="20.140625" style="36" customWidth="1"/>
    <col min="11690" max="11690" width="17.42578125" style="36" customWidth="1"/>
    <col min="11691" max="11691" width="21.5703125" style="36" customWidth="1"/>
    <col min="11692" max="11940" width="11.42578125" style="36"/>
    <col min="11941" max="11941" width="9.7109375" style="36" customWidth="1"/>
    <col min="11942" max="11942" width="6.7109375" style="36" bestFit="1" customWidth="1"/>
    <col min="11943" max="11943" width="20.5703125" style="36" customWidth="1"/>
    <col min="11944" max="11944" width="40.85546875" style="36" bestFit="1" customWidth="1"/>
    <col min="11945" max="11945" width="20.140625" style="36" customWidth="1"/>
    <col min="11946" max="11946" width="17.42578125" style="36" customWidth="1"/>
    <col min="11947" max="11947" width="21.5703125" style="36" customWidth="1"/>
    <col min="11948" max="12196" width="11.42578125" style="36"/>
    <col min="12197" max="12197" width="9.7109375" style="36" customWidth="1"/>
    <col min="12198" max="12198" width="6.7109375" style="36" bestFit="1" customWidth="1"/>
    <col min="12199" max="12199" width="20.5703125" style="36" customWidth="1"/>
    <col min="12200" max="12200" width="40.85546875" style="36" bestFit="1" customWidth="1"/>
    <col min="12201" max="12201" width="20.140625" style="36" customWidth="1"/>
    <col min="12202" max="12202" width="17.42578125" style="36" customWidth="1"/>
    <col min="12203" max="12203" width="21.5703125" style="36" customWidth="1"/>
    <col min="12204" max="12452" width="11.42578125" style="36"/>
    <col min="12453" max="12453" width="9.7109375" style="36" customWidth="1"/>
    <col min="12454" max="12454" width="6.7109375" style="36" bestFit="1" customWidth="1"/>
    <col min="12455" max="12455" width="20.5703125" style="36" customWidth="1"/>
    <col min="12456" max="12456" width="40.85546875" style="36" bestFit="1" customWidth="1"/>
    <col min="12457" max="12457" width="20.140625" style="36" customWidth="1"/>
    <col min="12458" max="12458" width="17.42578125" style="36" customWidth="1"/>
    <col min="12459" max="12459" width="21.5703125" style="36" customWidth="1"/>
    <col min="12460" max="12708" width="11.42578125" style="36"/>
    <col min="12709" max="12709" width="9.7109375" style="36" customWidth="1"/>
    <col min="12710" max="12710" width="6.7109375" style="36" bestFit="1" customWidth="1"/>
    <col min="12711" max="12711" width="20.5703125" style="36" customWidth="1"/>
    <col min="12712" max="12712" width="40.85546875" style="36" bestFit="1" customWidth="1"/>
    <col min="12713" max="12713" width="20.140625" style="36" customWidth="1"/>
    <col min="12714" max="12714" width="17.42578125" style="36" customWidth="1"/>
    <col min="12715" max="12715" width="21.5703125" style="36" customWidth="1"/>
    <col min="12716" max="12964" width="11.42578125" style="36"/>
    <col min="12965" max="12965" width="9.7109375" style="36" customWidth="1"/>
    <col min="12966" max="12966" width="6.7109375" style="36" bestFit="1" customWidth="1"/>
    <col min="12967" max="12967" width="20.5703125" style="36" customWidth="1"/>
    <col min="12968" max="12968" width="40.85546875" style="36" bestFit="1" customWidth="1"/>
    <col min="12969" max="12969" width="20.140625" style="36" customWidth="1"/>
    <col min="12970" max="12970" width="17.42578125" style="36" customWidth="1"/>
    <col min="12971" max="12971" width="21.5703125" style="36" customWidth="1"/>
    <col min="12972" max="13220" width="11.42578125" style="36"/>
    <col min="13221" max="13221" width="9.7109375" style="36" customWidth="1"/>
    <col min="13222" max="13222" width="6.7109375" style="36" bestFit="1" customWidth="1"/>
    <col min="13223" max="13223" width="20.5703125" style="36" customWidth="1"/>
    <col min="13224" max="13224" width="40.85546875" style="36" bestFit="1" customWidth="1"/>
    <col min="13225" max="13225" width="20.140625" style="36" customWidth="1"/>
    <col min="13226" max="13226" width="17.42578125" style="36" customWidth="1"/>
    <col min="13227" max="13227" width="21.5703125" style="36" customWidth="1"/>
    <col min="13228" max="13476" width="11.42578125" style="36"/>
    <col min="13477" max="13477" width="9.7109375" style="36" customWidth="1"/>
    <col min="13478" max="13478" width="6.7109375" style="36" bestFit="1" customWidth="1"/>
    <col min="13479" max="13479" width="20.5703125" style="36" customWidth="1"/>
    <col min="13480" max="13480" width="40.85546875" style="36" bestFit="1" customWidth="1"/>
    <col min="13481" max="13481" width="20.140625" style="36" customWidth="1"/>
    <col min="13482" max="13482" width="17.42578125" style="36" customWidth="1"/>
    <col min="13483" max="13483" width="21.5703125" style="36" customWidth="1"/>
    <col min="13484" max="13732" width="11.42578125" style="36"/>
    <col min="13733" max="13733" width="9.7109375" style="36" customWidth="1"/>
    <col min="13734" max="13734" width="6.7109375" style="36" bestFit="1" customWidth="1"/>
    <col min="13735" max="13735" width="20.5703125" style="36" customWidth="1"/>
    <col min="13736" max="13736" width="40.85546875" style="36" bestFit="1" customWidth="1"/>
    <col min="13737" max="13737" width="20.140625" style="36" customWidth="1"/>
    <col min="13738" max="13738" width="17.42578125" style="36" customWidth="1"/>
    <col min="13739" max="13739" width="21.5703125" style="36" customWidth="1"/>
    <col min="13740" max="13988" width="11.42578125" style="36"/>
    <col min="13989" max="13989" width="9.7109375" style="36" customWidth="1"/>
    <col min="13990" max="13990" width="6.7109375" style="36" bestFit="1" customWidth="1"/>
    <col min="13991" max="13991" width="20.5703125" style="36" customWidth="1"/>
    <col min="13992" max="13992" width="40.85546875" style="36" bestFit="1" customWidth="1"/>
    <col min="13993" max="13993" width="20.140625" style="36" customWidth="1"/>
    <col min="13994" max="13994" width="17.42578125" style="36" customWidth="1"/>
    <col min="13995" max="13995" width="21.5703125" style="36" customWidth="1"/>
    <col min="13996" max="14244" width="11.42578125" style="36"/>
    <col min="14245" max="14245" width="9.7109375" style="36" customWidth="1"/>
    <col min="14246" max="14246" width="6.7109375" style="36" bestFit="1" customWidth="1"/>
    <col min="14247" max="14247" width="20.5703125" style="36" customWidth="1"/>
    <col min="14248" max="14248" width="40.85546875" style="36" bestFit="1" customWidth="1"/>
    <col min="14249" max="14249" width="20.140625" style="36" customWidth="1"/>
    <col min="14250" max="14250" width="17.42578125" style="36" customWidth="1"/>
    <col min="14251" max="14251" width="21.5703125" style="36" customWidth="1"/>
    <col min="14252" max="14500" width="11.42578125" style="36"/>
    <col min="14501" max="14501" width="9.7109375" style="36" customWidth="1"/>
    <col min="14502" max="14502" width="6.7109375" style="36" bestFit="1" customWidth="1"/>
    <col min="14503" max="14503" width="20.5703125" style="36" customWidth="1"/>
    <col min="14504" max="14504" width="40.85546875" style="36" bestFit="1" customWidth="1"/>
    <col min="14505" max="14505" width="20.140625" style="36" customWidth="1"/>
    <col min="14506" max="14506" width="17.42578125" style="36" customWidth="1"/>
    <col min="14507" max="14507" width="21.5703125" style="36" customWidth="1"/>
    <col min="14508" max="14756" width="11.42578125" style="36"/>
    <col min="14757" max="14757" width="9.7109375" style="36" customWidth="1"/>
    <col min="14758" max="14758" width="6.7109375" style="36" bestFit="1" customWidth="1"/>
    <col min="14759" max="14759" width="20.5703125" style="36" customWidth="1"/>
    <col min="14760" max="14760" width="40.85546875" style="36" bestFit="1" customWidth="1"/>
    <col min="14761" max="14761" width="20.140625" style="36" customWidth="1"/>
    <col min="14762" max="14762" width="17.42578125" style="36" customWidth="1"/>
    <col min="14763" max="14763" width="21.5703125" style="36" customWidth="1"/>
    <col min="14764" max="15012" width="11.42578125" style="36"/>
    <col min="15013" max="15013" width="9.7109375" style="36" customWidth="1"/>
    <col min="15014" max="15014" width="6.7109375" style="36" bestFit="1" customWidth="1"/>
    <col min="15015" max="15015" width="20.5703125" style="36" customWidth="1"/>
    <col min="15016" max="15016" width="40.85546875" style="36" bestFit="1" customWidth="1"/>
    <col min="15017" max="15017" width="20.140625" style="36" customWidth="1"/>
    <col min="15018" max="15018" width="17.42578125" style="36" customWidth="1"/>
    <col min="15019" max="15019" width="21.5703125" style="36" customWidth="1"/>
    <col min="15020" max="15268" width="11.42578125" style="36"/>
    <col min="15269" max="15269" width="9.7109375" style="36" customWidth="1"/>
    <col min="15270" max="15270" width="6.7109375" style="36" bestFit="1" customWidth="1"/>
    <col min="15271" max="15271" width="20.5703125" style="36" customWidth="1"/>
    <col min="15272" max="15272" width="40.85546875" style="36" bestFit="1" customWidth="1"/>
    <col min="15273" max="15273" width="20.140625" style="36" customWidth="1"/>
    <col min="15274" max="15274" width="17.42578125" style="36" customWidth="1"/>
    <col min="15275" max="15275" width="21.5703125" style="36" customWidth="1"/>
    <col min="15276" max="15524" width="11.42578125" style="36"/>
    <col min="15525" max="15525" width="9.7109375" style="36" customWidth="1"/>
    <col min="15526" max="15526" width="6.7109375" style="36" bestFit="1" customWidth="1"/>
    <col min="15527" max="15527" width="20.5703125" style="36" customWidth="1"/>
    <col min="15528" max="15528" width="40.85546875" style="36" bestFit="1" customWidth="1"/>
    <col min="15529" max="15529" width="20.140625" style="36" customWidth="1"/>
    <col min="15530" max="15530" width="17.42578125" style="36" customWidth="1"/>
    <col min="15531" max="15531" width="21.5703125" style="36" customWidth="1"/>
    <col min="15532" max="15780" width="11.42578125" style="36"/>
    <col min="15781" max="15781" width="9.7109375" style="36" customWidth="1"/>
    <col min="15782" max="15782" width="6.7109375" style="36" bestFit="1" customWidth="1"/>
    <col min="15783" max="15783" width="20.5703125" style="36" customWidth="1"/>
    <col min="15784" max="15784" width="40.85546875" style="36" bestFit="1" customWidth="1"/>
    <col min="15785" max="15785" width="20.140625" style="36" customWidth="1"/>
    <col min="15786" max="15786" width="17.42578125" style="36" customWidth="1"/>
    <col min="15787" max="15787" width="21.5703125" style="36" customWidth="1"/>
    <col min="15788" max="16036" width="11.42578125" style="36"/>
    <col min="16037" max="16037" width="9.7109375" style="36" customWidth="1"/>
    <col min="16038" max="16038" width="6.7109375" style="36" bestFit="1" customWidth="1"/>
    <col min="16039" max="16039" width="20.5703125" style="36" customWidth="1"/>
    <col min="16040" max="16040" width="40.85546875" style="36" bestFit="1" customWidth="1"/>
    <col min="16041" max="16041" width="20.140625" style="36" customWidth="1"/>
    <col min="16042" max="16042" width="17.42578125" style="36" customWidth="1"/>
    <col min="16043" max="16043" width="21.5703125" style="36" customWidth="1"/>
    <col min="16044" max="16361" width="11.42578125" style="36"/>
    <col min="16362" max="16384" width="11.42578125" style="36" customWidth="1"/>
  </cols>
  <sheetData>
    <row r="1" spans="1:7" ht="31.5" customHeight="1" x14ac:dyDescent="0.25">
      <c r="A1" s="131" t="s">
        <v>257</v>
      </c>
      <c r="B1" s="132"/>
      <c r="C1" s="132"/>
      <c r="D1" s="132"/>
      <c r="E1" s="132"/>
      <c r="F1" s="132"/>
      <c r="G1" s="133"/>
    </row>
    <row r="2" spans="1:7" ht="31.5" customHeight="1" x14ac:dyDescent="0.25">
      <c r="A2" s="128" t="s">
        <v>265</v>
      </c>
      <c r="B2" s="129"/>
      <c r="C2" s="129"/>
      <c r="D2" s="129"/>
      <c r="E2" s="129"/>
      <c r="F2" s="129"/>
      <c r="G2" s="130"/>
    </row>
    <row r="3" spans="1:7" ht="30" customHeight="1" x14ac:dyDescent="0.25">
      <c r="A3" s="125" t="s">
        <v>5</v>
      </c>
      <c r="B3" s="125" t="s">
        <v>6</v>
      </c>
      <c r="C3" s="125" t="s">
        <v>18</v>
      </c>
      <c r="D3" s="125" t="s">
        <v>9</v>
      </c>
      <c r="E3" s="126" t="s">
        <v>144</v>
      </c>
      <c r="F3" s="126" t="s">
        <v>145</v>
      </c>
      <c r="G3" s="125" t="s">
        <v>10</v>
      </c>
    </row>
    <row r="4" spans="1:7" ht="20.25" customHeight="1" x14ac:dyDescent="0.25">
      <c r="A4" s="82"/>
      <c r="B4" s="42"/>
      <c r="C4" s="38" t="s">
        <v>96</v>
      </c>
      <c r="D4" s="39" t="s">
        <v>2</v>
      </c>
      <c r="E4" s="35">
        <v>180615166263</v>
      </c>
      <c r="F4" s="35">
        <v>28581105815</v>
      </c>
      <c r="G4" s="52">
        <v>152034060448</v>
      </c>
    </row>
    <row r="5" spans="1:7" ht="24" customHeight="1" x14ac:dyDescent="0.25">
      <c r="A5" s="51"/>
      <c r="B5" s="25"/>
      <c r="C5" s="38" t="s">
        <v>97</v>
      </c>
      <c r="D5" s="40" t="s">
        <v>3</v>
      </c>
      <c r="E5" s="35">
        <v>180615166263</v>
      </c>
      <c r="F5" s="35">
        <v>28581105815</v>
      </c>
      <c r="G5" s="52">
        <v>152034060448</v>
      </c>
    </row>
    <row r="6" spans="1:7" ht="25.5" customHeight="1" x14ac:dyDescent="0.25">
      <c r="A6" s="51"/>
      <c r="B6" s="25"/>
      <c r="C6" s="38" t="s">
        <v>98</v>
      </c>
      <c r="D6" s="40" t="s">
        <v>63</v>
      </c>
      <c r="E6" s="35">
        <v>180615166263</v>
      </c>
      <c r="F6" s="35">
        <v>28581105815</v>
      </c>
      <c r="G6" s="52">
        <v>152034060448</v>
      </c>
    </row>
    <row r="7" spans="1:7" ht="25.5" customHeight="1" x14ac:dyDescent="0.25">
      <c r="A7" s="51"/>
      <c r="B7" s="25"/>
      <c r="C7" s="38" t="s">
        <v>231</v>
      </c>
      <c r="D7" s="40" t="s">
        <v>60</v>
      </c>
      <c r="E7" s="35">
        <v>175522848751</v>
      </c>
      <c r="F7" s="35">
        <v>28581105815</v>
      </c>
      <c r="G7" s="52">
        <v>146941742936</v>
      </c>
    </row>
    <row r="8" spans="1:7" ht="25.5" customHeight="1" x14ac:dyDescent="0.25">
      <c r="A8" s="51"/>
      <c r="B8" s="25"/>
      <c r="C8" s="38" t="s">
        <v>232</v>
      </c>
      <c r="D8" s="40" t="s">
        <v>62</v>
      </c>
      <c r="E8" s="35">
        <v>89331258400</v>
      </c>
      <c r="F8" s="35">
        <v>0</v>
      </c>
      <c r="G8" s="52">
        <v>89331258400</v>
      </c>
    </row>
    <row r="9" spans="1:7" ht="25.5" customHeight="1" x14ac:dyDescent="0.25">
      <c r="A9" s="51"/>
      <c r="B9" s="25"/>
      <c r="C9" s="38" t="s">
        <v>99</v>
      </c>
      <c r="D9" s="40" t="s">
        <v>61</v>
      </c>
      <c r="E9" s="35">
        <v>89331258400</v>
      </c>
      <c r="F9" s="35">
        <v>0</v>
      </c>
      <c r="G9" s="52">
        <v>89331258400</v>
      </c>
    </row>
    <row r="10" spans="1:7" ht="25.5" customHeight="1" x14ac:dyDescent="0.25">
      <c r="A10" s="51" t="s">
        <v>51</v>
      </c>
      <c r="B10" s="25" t="s">
        <v>171</v>
      </c>
      <c r="C10" s="41" t="s">
        <v>100</v>
      </c>
      <c r="D10" s="42" t="s">
        <v>244</v>
      </c>
      <c r="E10" s="43">
        <v>84253044000</v>
      </c>
      <c r="F10" s="34"/>
      <c r="G10" s="53">
        <v>84253044000</v>
      </c>
    </row>
    <row r="11" spans="1:7" ht="25.5" customHeight="1" x14ac:dyDescent="0.25">
      <c r="A11" s="51" t="s">
        <v>51</v>
      </c>
      <c r="B11" s="25" t="s">
        <v>171</v>
      </c>
      <c r="C11" s="41" t="s">
        <v>101</v>
      </c>
      <c r="D11" s="42" t="s">
        <v>245</v>
      </c>
      <c r="E11" s="43">
        <v>5078214400</v>
      </c>
      <c r="F11" s="34"/>
      <c r="G11" s="53">
        <v>5078214400</v>
      </c>
    </row>
    <row r="12" spans="1:7" ht="23.25" customHeight="1" x14ac:dyDescent="0.25">
      <c r="A12" s="51"/>
      <c r="B12" s="25"/>
      <c r="C12" s="38" t="s">
        <v>102</v>
      </c>
      <c r="D12" s="40" t="s">
        <v>259</v>
      </c>
      <c r="E12" s="35">
        <v>46525388008</v>
      </c>
      <c r="F12" s="35">
        <v>0</v>
      </c>
      <c r="G12" s="52">
        <v>46525388008</v>
      </c>
    </row>
    <row r="13" spans="1:7" ht="24" customHeight="1" x14ac:dyDescent="0.25">
      <c r="A13" s="51"/>
      <c r="B13" s="25"/>
      <c r="C13" s="38" t="s">
        <v>103</v>
      </c>
      <c r="D13" s="40" t="s">
        <v>246</v>
      </c>
      <c r="E13" s="35">
        <v>46525388008</v>
      </c>
      <c r="F13" s="35">
        <v>0</v>
      </c>
      <c r="G13" s="52">
        <v>46525388008</v>
      </c>
    </row>
    <row r="14" spans="1:7" ht="25.5" customHeight="1" x14ac:dyDescent="0.25">
      <c r="A14" s="51" t="s">
        <v>51</v>
      </c>
      <c r="B14" s="25" t="s">
        <v>171</v>
      </c>
      <c r="C14" s="41" t="s">
        <v>104</v>
      </c>
      <c r="D14" s="42" t="s">
        <v>239</v>
      </c>
      <c r="E14" s="43">
        <v>6125718152</v>
      </c>
      <c r="F14" s="34"/>
      <c r="G14" s="53">
        <v>6125718152</v>
      </c>
    </row>
    <row r="15" spans="1:7" ht="26.25" customHeight="1" x14ac:dyDescent="0.25">
      <c r="A15" s="51" t="s">
        <v>51</v>
      </c>
      <c r="B15" s="25" t="s">
        <v>171</v>
      </c>
      <c r="C15" s="41" t="s">
        <v>104</v>
      </c>
      <c r="D15" s="42" t="s">
        <v>240</v>
      </c>
      <c r="E15" s="43">
        <v>376163640</v>
      </c>
      <c r="F15" s="34"/>
      <c r="G15" s="53">
        <v>376163640</v>
      </c>
    </row>
    <row r="16" spans="1:7" ht="24" customHeight="1" x14ac:dyDescent="0.25">
      <c r="A16" s="51" t="s">
        <v>51</v>
      </c>
      <c r="B16" s="25" t="s">
        <v>171</v>
      </c>
      <c r="C16" s="41" t="s">
        <v>104</v>
      </c>
      <c r="D16" s="42" t="s">
        <v>241</v>
      </c>
      <c r="E16" s="43">
        <v>15025882216</v>
      </c>
      <c r="F16" s="34"/>
      <c r="G16" s="53">
        <v>15025882216</v>
      </c>
    </row>
    <row r="17" spans="1:7" ht="24" customHeight="1" x14ac:dyDescent="0.25">
      <c r="A17" s="51" t="s">
        <v>51</v>
      </c>
      <c r="B17" s="25" t="s">
        <v>13</v>
      </c>
      <c r="C17" s="41" t="s">
        <v>167</v>
      </c>
      <c r="D17" s="42" t="s">
        <v>242</v>
      </c>
      <c r="E17" s="43">
        <v>24997624000</v>
      </c>
      <c r="F17" s="34"/>
      <c r="G17" s="53">
        <v>24997624000</v>
      </c>
    </row>
    <row r="18" spans="1:7" ht="24" customHeight="1" x14ac:dyDescent="0.25">
      <c r="A18" s="51"/>
      <c r="B18" s="25"/>
      <c r="C18" s="38" t="s">
        <v>105</v>
      </c>
      <c r="D18" s="40" t="s">
        <v>260</v>
      </c>
      <c r="E18" s="35">
        <v>39666202343</v>
      </c>
      <c r="F18" s="35">
        <v>28581105815</v>
      </c>
      <c r="G18" s="52">
        <v>11085096528</v>
      </c>
    </row>
    <row r="19" spans="1:7" ht="24" customHeight="1" x14ac:dyDescent="0.25">
      <c r="A19" s="51"/>
      <c r="B19" s="25"/>
      <c r="C19" s="38" t="s">
        <v>106</v>
      </c>
      <c r="D19" s="40" t="s">
        <v>19</v>
      </c>
      <c r="E19" s="35">
        <v>39195997267</v>
      </c>
      <c r="F19" s="35">
        <v>28581105815</v>
      </c>
      <c r="G19" s="52">
        <v>10614891452</v>
      </c>
    </row>
    <row r="20" spans="1:7" ht="24" customHeight="1" x14ac:dyDescent="0.25">
      <c r="A20" s="51" t="s">
        <v>51</v>
      </c>
      <c r="B20" s="25" t="s">
        <v>16</v>
      </c>
      <c r="C20" s="41" t="s">
        <v>168</v>
      </c>
      <c r="D20" s="42" t="s">
        <v>243</v>
      </c>
      <c r="E20" s="43">
        <v>7605577072</v>
      </c>
      <c r="F20" s="34"/>
      <c r="G20" s="53">
        <v>7605577072</v>
      </c>
    </row>
    <row r="21" spans="1:7" ht="24" customHeight="1" x14ac:dyDescent="0.25">
      <c r="A21" s="51" t="s">
        <v>51</v>
      </c>
      <c r="B21" s="25" t="s">
        <v>171</v>
      </c>
      <c r="C21" s="41" t="s">
        <v>208</v>
      </c>
      <c r="D21" s="42" t="s">
        <v>247</v>
      </c>
      <c r="E21" s="43">
        <v>3009314380</v>
      </c>
      <c r="F21" s="34"/>
      <c r="G21" s="53">
        <v>3009314380</v>
      </c>
    </row>
    <row r="22" spans="1:7" ht="27.75" customHeight="1" x14ac:dyDescent="0.25">
      <c r="A22" s="51" t="s">
        <v>51</v>
      </c>
      <c r="B22" s="25" t="s">
        <v>95</v>
      </c>
      <c r="C22" s="41" t="s">
        <v>169</v>
      </c>
      <c r="D22" s="123" t="s">
        <v>248</v>
      </c>
      <c r="E22" s="34">
        <v>12451323610</v>
      </c>
      <c r="F22" s="34">
        <v>12451323610</v>
      </c>
      <c r="G22" s="54">
        <v>0</v>
      </c>
    </row>
    <row r="23" spans="1:7" ht="24" customHeight="1" x14ac:dyDescent="0.25">
      <c r="A23" s="51" t="s">
        <v>51</v>
      </c>
      <c r="B23" s="25" t="s">
        <v>15</v>
      </c>
      <c r="C23" s="41" t="s">
        <v>166</v>
      </c>
      <c r="D23" s="42" t="s">
        <v>170</v>
      </c>
      <c r="E23" s="34">
        <v>2827666179</v>
      </c>
      <c r="F23" s="34">
        <v>2827666179</v>
      </c>
      <c r="G23" s="53">
        <v>0</v>
      </c>
    </row>
    <row r="24" spans="1:7" ht="24" customHeight="1" x14ac:dyDescent="0.25">
      <c r="A24" s="51" t="s">
        <v>51</v>
      </c>
      <c r="B24" s="25" t="s">
        <v>17</v>
      </c>
      <c r="C24" s="41" t="s">
        <v>169</v>
      </c>
      <c r="D24" s="42" t="s">
        <v>248</v>
      </c>
      <c r="E24" s="34">
        <v>12836345633</v>
      </c>
      <c r="F24" s="34">
        <v>12836345633</v>
      </c>
      <c r="G24" s="53">
        <v>0</v>
      </c>
    </row>
    <row r="25" spans="1:7" ht="24" customHeight="1" x14ac:dyDescent="0.25">
      <c r="A25" s="51" t="s">
        <v>51</v>
      </c>
      <c r="B25" s="25" t="s">
        <v>52</v>
      </c>
      <c r="C25" s="41" t="s">
        <v>169</v>
      </c>
      <c r="D25" s="42" t="s">
        <v>248</v>
      </c>
      <c r="E25" s="34">
        <v>465770393</v>
      </c>
      <c r="F25" s="34">
        <v>465770393</v>
      </c>
      <c r="G25" s="53">
        <v>0</v>
      </c>
    </row>
    <row r="26" spans="1:7" ht="22.5" customHeight="1" x14ac:dyDescent="0.25">
      <c r="A26" s="51"/>
      <c r="B26" s="25"/>
      <c r="C26" s="38" t="s">
        <v>261</v>
      </c>
      <c r="D26" s="40" t="s">
        <v>262</v>
      </c>
      <c r="E26" s="35">
        <f>+E27</f>
        <v>470205076</v>
      </c>
      <c r="F26" s="43">
        <v>0</v>
      </c>
      <c r="G26" s="124">
        <f>+INGRESOS[[#This Row],[PRESUPUESTO 2026]]</f>
        <v>470205076</v>
      </c>
    </row>
    <row r="27" spans="1:7" ht="24" customHeight="1" x14ac:dyDescent="0.25">
      <c r="A27" s="51"/>
      <c r="B27" s="25"/>
      <c r="C27" s="38" t="s">
        <v>107</v>
      </c>
      <c r="D27" s="40" t="s">
        <v>20</v>
      </c>
      <c r="E27" s="35">
        <v>470205076</v>
      </c>
      <c r="F27" s="35">
        <v>0</v>
      </c>
      <c r="G27" s="52">
        <v>470205076</v>
      </c>
    </row>
    <row r="28" spans="1:7" ht="24" customHeight="1" x14ac:dyDescent="0.25">
      <c r="A28" s="51" t="s">
        <v>51</v>
      </c>
      <c r="B28" s="25" t="s">
        <v>21</v>
      </c>
      <c r="C28" s="41" t="s">
        <v>108</v>
      </c>
      <c r="D28" s="42" t="s">
        <v>22</v>
      </c>
      <c r="E28" s="43">
        <v>470205076</v>
      </c>
      <c r="F28" s="34"/>
      <c r="G28" s="53">
        <v>470205076</v>
      </c>
    </row>
    <row r="29" spans="1:7" ht="24" customHeight="1" x14ac:dyDescent="0.25">
      <c r="A29" s="51"/>
      <c r="B29" s="25"/>
      <c r="C29" s="38" t="s">
        <v>109</v>
      </c>
      <c r="D29" s="40" t="s">
        <v>263</v>
      </c>
      <c r="E29" s="35">
        <v>5092317512</v>
      </c>
      <c r="F29" s="35">
        <v>0</v>
      </c>
      <c r="G29" s="52">
        <v>5092317512</v>
      </c>
    </row>
    <row r="30" spans="1:7" ht="24" customHeight="1" x14ac:dyDescent="0.25">
      <c r="A30" s="51"/>
      <c r="B30" s="25"/>
      <c r="C30" s="38" t="s">
        <v>110</v>
      </c>
      <c r="D30" s="40" t="s">
        <v>249</v>
      </c>
      <c r="E30" s="35">
        <v>13061632</v>
      </c>
      <c r="F30" s="35">
        <v>0</v>
      </c>
      <c r="G30" s="52">
        <v>13061632</v>
      </c>
    </row>
    <row r="31" spans="1:7" ht="24" customHeight="1" x14ac:dyDescent="0.25">
      <c r="A31" s="51"/>
      <c r="B31" s="25"/>
      <c r="C31" s="38" t="s">
        <v>111</v>
      </c>
      <c r="D31" s="40" t="s">
        <v>249</v>
      </c>
      <c r="E31" s="35">
        <v>13061632</v>
      </c>
      <c r="F31" s="35">
        <v>0</v>
      </c>
      <c r="G31" s="52">
        <v>13061632</v>
      </c>
    </row>
    <row r="32" spans="1:7" ht="24" customHeight="1" x14ac:dyDescent="0.25">
      <c r="A32" s="51" t="s">
        <v>51</v>
      </c>
      <c r="B32" s="25" t="s">
        <v>171</v>
      </c>
      <c r="C32" s="41" t="s">
        <v>251</v>
      </c>
      <c r="D32" s="42" t="s">
        <v>250</v>
      </c>
      <c r="E32" s="43">
        <v>13061632</v>
      </c>
      <c r="F32" s="34"/>
      <c r="G32" s="53">
        <v>13061632</v>
      </c>
    </row>
    <row r="33" spans="1:7" ht="24" customHeight="1" x14ac:dyDescent="0.25">
      <c r="A33" s="51" t="s">
        <v>14</v>
      </c>
      <c r="B33" s="25" t="s">
        <v>14</v>
      </c>
      <c r="C33" s="38" t="s">
        <v>112</v>
      </c>
      <c r="D33" s="40" t="s">
        <v>264</v>
      </c>
      <c r="E33" s="35">
        <v>5079255880</v>
      </c>
      <c r="F33" s="35">
        <v>0</v>
      </c>
      <c r="G33" s="52">
        <v>5079255880</v>
      </c>
    </row>
    <row r="34" spans="1:7" ht="24" customHeight="1" x14ac:dyDescent="0.25">
      <c r="A34" s="55" t="s">
        <v>51</v>
      </c>
      <c r="B34" s="56" t="s">
        <v>172</v>
      </c>
      <c r="C34" s="57" t="s">
        <v>113</v>
      </c>
      <c r="D34" s="83" t="s">
        <v>23</v>
      </c>
      <c r="E34" s="58">
        <v>5079255880</v>
      </c>
      <c r="F34" s="59"/>
      <c r="G34" s="60">
        <v>5079255880</v>
      </c>
    </row>
    <row r="35" spans="1:7" ht="18" customHeight="1" x14ac:dyDescent="0.2">
      <c r="A35" s="32" t="s">
        <v>24</v>
      </c>
      <c r="B35" s="45"/>
      <c r="C35" s="46"/>
      <c r="D35" s="84"/>
      <c r="E35" s="47"/>
      <c r="F35" s="47"/>
      <c r="G35" s="47"/>
    </row>
    <row r="36" spans="1:7" ht="18" customHeight="1" x14ac:dyDescent="0.2">
      <c r="A36" s="32"/>
      <c r="B36" s="45"/>
      <c r="C36" s="46"/>
      <c r="D36" s="84"/>
      <c r="E36" s="47"/>
      <c r="F36" s="47"/>
      <c r="G36" s="47"/>
    </row>
    <row r="37" spans="1:7" x14ac:dyDescent="0.25">
      <c r="E37" s="134" t="s">
        <v>57</v>
      </c>
      <c r="F37" s="134"/>
      <c r="G37" s="134"/>
    </row>
    <row r="38" spans="1:7" x14ac:dyDescent="0.25">
      <c r="E38" s="117" t="s">
        <v>6</v>
      </c>
      <c r="F38" s="117" t="s">
        <v>54</v>
      </c>
      <c r="G38" s="117" t="s">
        <v>58</v>
      </c>
    </row>
    <row r="39" spans="1:7" x14ac:dyDescent="0.25">
      <c r="E39" s="43" t="s">
        <v>171</v>
      </c>
      <c r="F39" s="43">
        <f>+E10+E11+E14+E15+E16+E21+E32</f>
        <v>113881398420</v>
      </c>
      <c r="G39" s="43"/>
    </row>
    <row r="40" spans="1:7" x14ac:dyDescent="0.25">
      <c r="E40" s="43" t="s">
        <v>172</v>
      </c>
      <c r="F40" s="43">
        <f>+E34</f>
        <v>5079255880</v>
      </c>
      <c r="G40" s="43">
        <f>+F22</f>
        <v>12451323610</v>
      </c>
    </row>
    <row r="41" spans="1:7" x14ac:dyDescent="0.25">
      <c r="E41" s="43" t="s">
        <v>15</v>
      </c>
      <c r="F41" s="43">
        <f>+E23</f>
        <v>2827666179</v>
      </c>
      <c r="G41" s="43">
        <f>+F23</f>
        <v>2827666179</v>
      </c>
    </row>
    <row r="42" spans="1:7" x14ac:dyDescent="0.25">
      <c r="E42" s="43" t="s">
        <v>17</v>
      </c>
      <c r="F42" s="43">
        <f>+E24</f>
        <v>12836345633</v>
      </c>
      <c r="G42" s="43">
        <f>+F24</f>
        <v>12836345633</v>
      </c>
    </row>
    <row r="43" spans="1:7" x14ac:dyDescent="0.25">
      <c r="E43" s="43" t="s">
        <v>52</v>
      </c>
      <c r="F43" s="43">
        <f>+E25</f>
        <v>465770393</v>
      </c>
      <c r="G43" s="43">
        <f>+F25</f>
        <v>465770393</v>
      </c>
    </row>
    <row r="44" spans="1:7" x14ac:dyDescent="0.25">
      <c r="E44" s="43" t="s">
        <v>21</v>
      </c>
      <c r="F44" s="43">
        <f>+E28</f>
        <v>470205076</v>
      </c>
      <c r="G44" s="43"/>
    </row>
    <row r="45" spans="1:7" x14ac:dyDescent="0.25">
      <c r="E45" s="43" t="s">
        <v>16</v>
      </c>
      <c r="F45" s="43">
        <f>+E20</f>
        <v>7605577072</v>
      </c>
      <c r="G45" s="43"/>
    </row>
    <row r="46" spans="1:7" x14ac:dyDescent="0.25">
      <c r="E46" s="43" t="s">
        <v>13</v>
      </c>
      <c r="F46" s="43">
        <f>+E17</f>
        <v>24997624000</v>
      </c>
      <c r="G46" s="43"/>
    </row>
    <row r="47" spans="1:7" x14ac:dyDescent="0.25">
      <c r="E47" s="25" t="s">
        <v>95</v>
      </c>
      <c r="F47" s="43">
        <f>+E22</f>
        <v>12451323610</v>
      </c>
      <c r="G47" s="43"/>
    </row>
    <row r="48" spans="1:7" x14ac:dyDescent="0.25">
      <c r="E48" s="35" t="s">
        <v>1</v>
      </c>
      <c r="F48" s="35">
        <f>SUM(F39:F47)</f>
        <v>180615166263</v>
      </c>
      <c r="G48" s="35">
        <f>SUM(G39:G46)</f>
        <v>28581105815</v>
      </c>
    </row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</sheetData>
  <mergeCells count="3">
    <mergeCell ref="A2:G2"/>
    <mergeCell ref="A1:G1"/>
    <mergeCell ref="E37:G37"/>
  </mergeCells>
  <pageMargins left="0.70866141732283472" right="0.70866141732283472" top="0.74803149606299213" bottom="0.74803149606299213" header="0.31496062992125984" footer="0.31496062992125984"/>
  <pageSetup scale="5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L101"/>
  <sheetViews>
    <sheetView showGridLines="0" topLeftCell="A35" zoomScale="80" zoomScaleNormal="80" workbookViewId="0">
      <selection activeCell="F49" sqref="F49"/>
    </sheetView>
  </sheetViews>
  <sheetFormatPr baseColWidth="10" defaultColWidth="18.7109375" defaultRowHeight="12.75" zeroHeight="1" x14ac:dyDescent="0.25"/>
  <cols>
    <col min="1" max="1" width="18.7109375" style="91"/>
    <col min="2" max="2" width="10.7109375" style="91" customWidth="1"/>
    <col min="3" max="4" width="18.7109375" style="91"/>
    <col min="5" max="5" width="26.42578125" style="91" customWidth="1"/>
    <col min="6" max="6" width="63.140625" style="91" customWidth="1"/>
    <col min="7" max="7" width="23.5703125" style="115" customWidth="1"/>
    <col min="8" max="8" width="26.42578125" style="115" customWidth="1"/>
    <col min="9" max="9" width="20.140625" style="115" bestFit="1" customWidth="1"/>
    <col min="10" max="10" width="20.140625" style="91" customWidth="1"/>
    <col min="11" max="11" width="20.42578125" style="91" hidden="1" customWidth="1"/>
    <col min="12" max="12" width="0" style="91" hidden="1" customWidth="1"/>
    <col min="13" max="16384" width="18.7109375" style="91"/>
  </cols>
  <sheetData>
    <row r="1" spans="1:12" ht="27" customHeight="1" x14ac:dyDescent="0.25">
      <c r="A1" s="131" t="s">
        <v>258</v>
      </c>
      <c r="B1" s="132"/>
      <c r="C1" s="132"/>
      <c r="D1" s="132"/>
      <c r="E1" s="132"/>
      <c r="F1" s="132"/>
      <c r="G1" s="132"/>
      <c r="H1" s="132"/>
      <c r="I1" s="133"/>
    </row>
    <row r="2" spans="1:12" ht="27" customHeight="1" x14ac:dyDescent="0.25">
      <c r="A2" s="128" t="s">
        <v>266</v>
      </c>
      <c r="B2" s="129"/>
      <c r="C2" s="129"/>
      <c r="D2" s="129"/>
      <c r="E2" s="129"/>
      <c r="F2" s="129"/>
      <c r="G2" s="129"/>
      <c r="H2" s="129"/>
      <c r="I2" s="130"/>
    </row>
    <row r="3" spans="1:12" ht="27" customHeight="1" x14ac:dyDescent="0.25">
      <c r="A3" s="119" t="s">
        <v>5</v>
      </c>
      <c r="B3" s="120" t="s">
        <v>6</v>
      </c>
      <c r="C3" s="120" t="s">
        <v>7</v>
      </c>
      <c r="D3" s="120" t="s">
        <v>8</v>
      </c>
      <c r="E3" s="120" t="s">
        <v>18</v>
      </c>
      <c r="F3" s="120" t="s">
        <v>9</v>
      </c>
      <c r="G3" s="121" t="s">
        <v>146</v>
      </c>
      <c r="H3" s="120" t="s">
        <v>147</v>
      </c>
      <c r="I3" s="122" t="s">
        <v>10</v>
      </c>
      <c r="J3" s="92"/>
    </row>
    <row r="4" spans="1:12" ht="20.100000000000001" customHeight="1" x14ac:dyDescent="0.2">
      <c r="A4" s="93"/>
      <c r="B4" s="94"/>
      <c r="C4" s="94"/>
      <c r="D4" s="94"/>
      <c r="E4" s="94" t="s">
        <v>253</v>
      </c>
      <c r="F4" s="94" t="s">
        <v>4</v>
      </c>
      <c r="G4" s="29">
        <v>180615166263</v>
      </c>
      <c r="H4" s="29">
        <v>28581105815</v>
      </c>
      <c r="I4" s="61">
        <v>152034060448</v>
      </c>
      <c r="J4" s="95"/>
      <c r="K4" s="50" t="str">
        <f t="shared" ref="K4:K64" si="0">+SUBSTITUTE(SUBSTITUTE(E4,"I-",""),"-",".")</f>
        <v>2</v>
      </c>
      <c r="L4" s="81" t="str">
        <f>+VLOOKUP(K4,[1]EP!$E:$F,2,FALSE)</f>
        <v>GASTOS</v>
      </c>
    </row>
    <row r="5" spans="1:12" ht="20.100000000000001" customHeight="1" x14ac:dyDescent="0.2">
      <c r="A5" s="93"/>
      <c r="B5" s="94"/>
      <c r="C5" s="94"/>
      <c r="D5" s="94"/>
      <c r="E5" s="94" t="s">
        <v>252</v>
      </c>
      <c r="F5" s="94" t="s">
        <v>11</v>
      </c>
      <c r="G5" s="29">
        <v>68732144376</v>
      </c>
      <c r="H5" s="29">
        <v>0</v>
      </c>
      <c r="I5" s="61">
        <v>68732144376</v>
      </c>
      <c r="K5" s="50" t="str">
        <f t="shared" si="0"/>
        <v>2.1</v>
      </c>
      <c r="L5" s="81" t="str">
        <f>+VLOOKUP(K5,[1]EP!$E:$F,2,FALSE)</f>
        <v>FUNCIONAMIENTO</v>
      </c>
    </row>
    <row r="6" spans="1:12" ht="25.5" customHeight="1" x14ac:dyDescent="0.2">
      <c r="A6" s="93"/>
      <c r="B6" s="94"/>
      <c r="C6" s="94"/>
      <c r="D6" s="94"/>
      <c r="E6" s="96" t="s">
        <v>177</v>
      </c>
      <c r="F6" s="96" t="s">
        <v>25</v>
      </c>
      <c r="G6" s="29">
        <v>40075817968</v>
      </c>
      <c r="H6" s="29">
        <v>0</v>
      </c>
      <c r="I6" s="61">
        <v>40075817968</v>
      </c>
      <c r="K6" s="50" t="str">
        <f t="shared" si="0"/>
        <v>2.1.1.01</v>
      </c>
      <c r="L6" s="81" t="str">
        <f>+VLOOKUP(K6,[1]EP!$E:$F,2,FALSE)</f>
        <v>PLANTA DE PERSONAL PERMANENTE</v>
      </c>
    </row>
    <row r="7" spans="1:12" ht="20.100000000000001" customHeight="1" x14ac:dyDescent="0.2">
      <c r="A7" s="93"/>
      <c r="B7" s="94"/>
      <c r="C7" s="94"/>
      <c r="D7" s="94"/>
      <c r="E7" s="96" t="s">
        <v>114</v>
      </c>
      <c r="F7" s="96" t="s">
        <v>26</v>
      </c>
      <c r="G7" s="29">
        <v>14533062296</v>
      </c>
      <c r="H7" s="29">
        <v>0</v>
      </c>
      <c r="I7" s="61">
        <v>14533062296</v>
      </c>
      <c r="K7" s="50" t="str">
        <f t="shared" si="0"/>
        <v>2.1.1.01.01</v>
      </c>
      <c r="L7" s="81" t="str">
        <f>+VLOOKUP(K7,[1]EP!$E:$F,2,FALSE)</f>
        <v>FACTORES CONSTITUTIVOS DE SALARIO</v>
      </c>
    </row>
    <row r="8" spans="1:12" ht="20.100000000000001" customHeight="1" x14ac:dyDescent="0.2">
      <c r="A8" s="97" t="s">
        <v>51</v>
      </c>
      <c r="B8" s="24" t="s">
        <v>171</v>
      </c>
      <c r="C8" s="24" t="s">
        <v>204</v>
      </c>
      <c r="D8" s="24" t="s">
        <v>55</v>
      </c>
      <c r="E8" s="25" t="s">
        <v>115</v>
      </c>
      <c r="F8" s="25" t="s">
        <v>27</v>
      </c>
      <c r="G8" s="27">
        <v>9537096412</v>
      </c>
      <c r="H8" s="27"/>
      <c r="I8" s="98">
        <v>9537096412</v>
      </c>
      <c r="K8" s="50" t="str">
        <f t="shared" si="0"/>
        <v>2.1.1.01.01.001.01</v>
      </c>
      <c r="L8" s="81" t="str">
        <f>+VLOOKUP(K8,[1]EP!$E:$F,2,FALSE)</f>
        <v>SUELDO BASICO</v>
      </c>
    </row>
    <row r="9" spans="1:12" ht="20.100000000000001" customHeight="1" x14ac:dyDescent="0.2">
      <c r="A9" s="97" t="s">
        <v>51</v>
      </c>
      <c r="B9" s="24" t="s">
        <v>171</v>
      </c>
      <c r="C9" s="24" t="s">
        <v>204</v>
      </c>
      <c r="D9" s="24" t="s">
        <v>55</v>
      </c>
      <c r="E9" s="25" t="s">
        <v>116</v>
      </c>
      <c r="F9" s="25" t="s">
        <v>28</v>
      </c>
      <c r="G9" s="27">
        <v>209609948</v>
      </c>
      <c r="H9" s="27"/>
      <c r="I9" s="98">
        <v>209609948</v>
      </c>
      <c r="K9" s="50" t="str">
        <f t="shared" si="0"/>
        <v>2.1.1.01.01.001.02</v>
      </c>
      <c r="L9" s="81" t="str">
        <f>+VLOOKUP(K9,[1]EP!$E:$F,2,FALSE)</f>
        <v>HORAS EXTRAS, DOMINICALES, FESTIVOS Y RECARGOS</v>
      </c>
    </row>
    <row r="10" spans="1:12" ht="20.100000000000001" customHeight="1" x14ac:dyDescent="0.2">
      <c r="A10" s="97" t="s">
        <v>51</v>
      </c>
      <c r="B10" s="24" t="s">
        <v>171</v>
      </c>
      <c r="C10" s="24" t="s">
        <v>204</v>
      </c>
      <c r="D10" s="24" t="s">
        <v>55</v>
      </c>
      <c r="E10" s="25" t="s">
        <v>117</v>
      </c>
      <c r="F10" s="25" t="s">
        <v>29</v>
      </c>
      <c r="G10" s="27">
        <v>146824484</v>
      </c>
      <c r="H10" s="27"/>
      <c r="I10" s="98">
        <v>146824484</v>
      </c>
      <c r="K10" s="50" t="str">
        <f t="shared" si="0"/>
        <v>2.1.1.01.01.001.05</v>
      </c>
      <c r="L10" s="81" t="str">
        <f>+VLOOKUP(K10,[1]EP!$E:$F,2,FALSE)</f>
        <v>AUXILIO DE TRANSPORTE</v>
      </c>
    </row>
    <row r="11" spans="1:12" ht="24.75" customHeight="1" x14ac:dyDescent="0.2">
      <c r="A11" s="97" t="s">
        <v>51</v>
      </c>
      <c r="B11" s="24" t="s">
        <v>171</v>
      </c>
      <c r="C11" s="24" t="s">
        <v>204</v>
      </c>
      <c r="D11" s="24" t="s">
        <v>55</v>
      </c>
      <c r="E11" s="25" t="s">
        <v>118</v>
      </c>
      <c r="F11" s="25" t="s">
        <v>30</v>
      </c>
      <c r="G11" s="27">
        <v>1223026796</v>
      </c>
      <c r="H11" s="27"/>
      <c r="I11" s="98">
        <v>1223026796</v>
      </c>
      <c r="K11" s="50" t="str">
        <f t="shared" si="0"/>
        <v>2.1.1.01.01.001.06</v>
      </c>
      <c r="L11" s="81" t="str">
        <f>+VLOOKUP(K11,[1]EP!$E:$F,2,FALSE)</f>
        <v>PRIMA DE SERVICIO</v>
      </c>
    </row>
    <row r="12" spans="1:12" ht="20.100000000000001" customHeight="1" x14ac:dyDescent="0.2">
      <c r="A12" s="97" t="s">
        <v>51</v>
      </c>
      <c r="B12" s="24" t="s">
        <v>171</v>
      </c>
      <c r="C12" s="24" t="s">
        <v>204</v>
      </c>
      <c r="D12" s="24" t="s">
        <v>55</v>
      </c>
      <c r="E12" s="25" t="s">
        <v>119</v>
      </c>
      <c r="F12" s="25" t="s">
        <v>31</v>
      </c>
      <c r="G12" s="27">
        <v>1828543268</v>
      </c>
      <c r="H12" s="27"/>
      <c r="I12" s="98">
        <v>1828543268</v>
      </c>
      <c r="K12" s="50" t="str">
        <f t="shared" si="0"/>
        <v>2.1.1.01.01.001.08.01</v>
      </c>
      <c r="L12" s="81" t="str">
        <f>+VLOOKUP(K12,[1]EP!$E:$F,2,FALSE)</f>
        <v>PRIMA DE NAVIDAD</v>
      </c>
    </row>
    <row r="13" spans="1:12" ht="20.100000000000001" customHeight="1" x14ac:dyDescent="0.2">
      <c r="A13" s="97" t="s">
        <v>51</v>
      </c>
      <c r="B13" s="24" t="s">
        <v>171</v>
      </c>
      <c r="C13" s="24" t="s">
        <v>204</v>
      </c>
      <c r="D13" s="24" t="s">
        <v>55</v>
      </c>
      <c r="E13" s="25" t="s">
        <v>120</v>
      </c>
      <c r="F13" s="25" t="s">
        <v>32</v>
      </c>
      <c r="G13" s="27">
        <v>1171838580</v>
      </c>
      <c r="H13" s="27"/>
      <c r="I13" s="98">
        <v>1171838580</v>
      </c>
      <c r="K13" s="50" t="str">
        <f t="shared" si="0"/>
        <v>2.1.1.01.01.001.08.02</v>
      </c>
      <c r="L13" s="81" t="str">
        <f>+VLOOKUP(K13,[1]EP!$E:$F,2,FALSE)</f>
        <v>PRIMA DE VACACIONES</v>
      </c>
    </row>
    <row r="14" spans="1:12" ht="20.100000000000001" customHeight="1" x14ac:dyDescent="0.2">
      <c r="A14" s="97" t="s">
        <v>51</v>
      </c>
      <c r="B14" s="24" t="s">
        <v>171</v>
      </c>
      <c r="C14" s="24" t="s">
        <v>204</v>
      </c>
      <c r="D14" s="24" t="s">
        <v>55</v>
      </c>
      <c r="E14" s="25" t="s">
        <v>209</v>
      </c>
      <c r="F14" s="25" t="s">
        <v>33</v>
      </c>
      <c r="G14" s="27">
        <v>416122808</v>
      </c>
      <c r="H14" s="27"/>
      <c r="I14" s="98">
        <v>416122808</v>
      </c>
      <c r="K14" s="50" t="str">
        <f t="shared" si="0"/>
        <v>2.1.1.01.01.001.10</v>
      </c>
      <c r="L14" s="81" t="str">
        <f>+VLOOKUP(K14,[1]EP!$E:$F,2,FALSE)</f>
        <v>VIATICOS DE LOS FUNCIONARIOS EN COMISION</v>
      </c>
    </row>
    <row r="15" spans="1:12" ht="20.100000000000001" customHeight="1" x14ac:dyDescent="0.2">
      <c r="A15" s="97"/>
      <c r="B15" s="24"/>
      <c r="C15" s="24"/>
      <c r="D15" s="24"/>
      <c r="E15" s="96" t="s">
        <v>121</v>
      </c>
      <c r="F15" s="96" t="s">
        <v>34</v>
      </c>
      <c r="G15" s="29">
        <v>22923188356</v>
      </c>
      <c r="H15" s="29">
        <v>0</v>
      </c>
      <c r="I15" s="61">
        <v>22923188356</v>
      </c>
      <c r="K15" s="50" t="str">
        <f t="shared" si="0"/>
        <v>2.1.1.01.02</v>
      </c>
      <c r="L15" s="81" t="str">
        <f>+VLOOKUP(K15,[1]EP!$E:$F,2,FALSE)</f>
        <v>CONTRIBUCIONES INHERENTES A LA NOMINA</v>
      </c>
    </row>
    <row r="16" spans="1:12" ht="20.100000000000001" customHeight="1" x14ac:dyDescent="0.2">
      <c r="A16" s="97" t="s">
        <v>51</v>
      </c>
      <c r="B16" s="24" t="s">
        <v>171</v>
      </c>
      <c r="C16" s="24" t="s">
        <v>204</v>
      </c>
      <c r="D16" s="24" t="s">
        <v>55</v>
      </c>
      <c r="E16" s="25" t="s">
        <v>122</v>
      </c>
      <c r="F16" s="25" t="s">
        <v>35</v>
      </c>
      <c r="G16" s="27">
        <v>9110333676</v>
      </c>
      <c r="H16" s="27"/>
      <c r="I16" s="98">
        <v>9110333676</v>
      </c>
      <c r="K16" s="50" t="str">
        <f t="shared" si="0"/>
        <v>2.1.1.01.02.001</v>
      </c>
      <c r="L16" s="81" t="str">
        <f>+VLOOKUP(K16,[1]EP!$E:$F,2,FALSE)</f>
        <v>APORTES A LA SEGURIDAD SOCIAL EN PENSIONES</v>
      </c>
    </row>
    <row r="17" spans="1:12" ht="20.100000000000001" customHeight="1" x14ac:dyDescent="0.2">
      <c r="A17" s="97" t="s">
        <v>51</v>
      </c>
      <c r="B17" s="24" t="s">
        <v>171</v>
      </c>
      <c r="C17" s="24" t="s">
        <v>204</v>
      </c>
      <c r="D17" s="24" t="s">
        <v>55</v>
      </c>
      <c r="E17" s="25" t="s">
        <v>123</v>
      </c>
      <c r="F17" s="25" t="s">
        <v>36</v>
      </c>
      <c r="G17" s="27">
        <v>6094437984</v>
      </c>
      <c r="H17" s="27"/>
      <c r="I17" s="98">
        <v>6094437984</v>
      </c>
      <c r="K17" s="50" t="str">
        <f t="shared" si="0"/>
        <v>2.1.1.01.02.002</v>
      </c>
      <c r="L17" s="81" t="str">
        <f>+VLOOKUP(K17,[1]EP!$E:$F,2,FALSE)</f>
        <v>APORTES A LA SEGURIDAD SOCIAL EN SALUD</v>
      </c>
    </row>
    <row r="18" spans="1:12" ht="20.100000000000001" customHeight="1" x14ac:dyDescent="0.2">
      <c r="A18" s="97" t="s">
        <v>51</v>
      </c>
      <c r="B18" s="24" t="s">
        <v>171</v>
      </c>
      <c r="C18" s="24" t="s">
        <v>204</v>
      </c>
      <c r="D18" s="24" t="s">
        <v>55</v>
      </c>
      <c r="E18" s="25" t="s">
        <v>124</v>
      </c>
      <c r="F18" s="25" t="s">
        <v>37</v>
      </c>
      <c r="G18" s="27">
        <v>2898658708</v>
      </c>
      <c r="H18" s="27"/>
      <c r="I18" s="98">
        <v>2898658708</v>
      </c>
      <c r="K18" s="50" t="str">
        <f t="shared" si="0"/>
        <v>2.1.1.01.02.004</v>
      </c>
      <c r="L18" s="81" t="str">
        <f>+VLOOKUP(K18,[1]EP!$E:$F,2,FALSE)</f>
        <v>APORTES A CAJAS DE COMPENSACION FAMILIAR</v>
      </c>
    </row>
    <row r="19" spans="1:12" ht="20.100000000000001" customHeight="1" x14ac:dyDescent="0.2">
      <c r="A19" s="97" t="s">
        <v>51</v>
      </c>
      <c r="B19" s="24" t="s">
        <v>171</v>
      </c>
      <c r="C19" s="24" t="s">
        <v>204</v>
      </c>
      <c r="D19" s="24" t="s">
        <v>55</v>
      </c>
      <c r="E19" s="25" t="s">
        <v>125</v>
      </c>
      <c r="F19" s="25" t="s">
        <v>38</v>
      </c>
      <c r="G19" s="27">
        <v>2074721788</v>
      </c>
      <c r="H19" s="27"/>
      <c r="I19" s="98">
        <v>2074721788</v>
      </c>
      <c r="K19" s="50" t="str">
        <f t="shared" si="0"/>
        <v>2.1.1.01.02.005</v>
      </c>
      <c r="L19" s="81" t="str">
        <f>+VLOOKUP(K19,[1]EP!$E:$F,2,FALSE)</f>
        <v>APORTES GENERALES AL SISTEMA DE RIESGOS LABORALES</v>
      </c>
    </row>
    <row r="20" spans="1:12" ht="20.100000000000001" customHeight="1" x14ac:dyDescent="0.2">
      <c r="A20" s="97" t="s">
        <v>51</v>
      </c>
      <c r="B20" s="24" t="s">
        <v>171</v>
      </c>
      <c r="C20" s="24" t="s">
        <v>204</v>
      </c>
      <c r="D20" s="24" t="s">
        <v>55</v>
      </c>
      <c r="E20" s="25" t="s">
        <v>126</v>
      </c>
      <c r="F20" s="25" t="s">
        <v>39</v>
      </c>
      <c r="G20" s="27">
        <v>2667201876</v>
      </c>
      <c r="H20" s="27"/>
      <c r="I20" s="98">
        <v>2667201876</v>
      </c>
      <c r="K20" s="50" t="str">
        <f t="shared" si="0"/>
        <v>2.1.1.01.02.006</v>
      </c>
      <c r="L20" s="81" t="str">
        <f>+VLOOKUP(K20,[1]EP!$E:$F,2,FALSE)</f>
        <v>APORTES AL ICBF</v>
      </c>
    </row>
    <row r="21" spans="1:12" ht="20.100000000000001" customHeight="1" x14ac:dyDescent="0.2">
      <c r="A21" s="97" t="s">
        <v>51</v>
      </c>
      <c r="B21" s="24" t="s">
        <v>171</v>
      </c>
      <c r="C21" s="24" t="s">
        <v>204</v>
      </c>
      <c r="D21" s="24" t="s">
        <v>55</v>
      </c>
      <c r="E21" s="25" t="s">
        <v>127</v>
      </c>
      <c r="F21" s="25" t="s">
        <v>40</v>
      </c>
      <c r="G21" s="27">
        <v>77834324</v>
      </c>
      <c r="H21" s="27"/>
      <c r="I21" s="98">
        <v>77834324</v>
      </c>
      <c r="K21" s="50" t="str">
        <f t="shared" si="0"/>
        <v>2.1.1.01.02.007</v>
      </c>
      <c r="L21" s="81" t="str">
        <f>+VLOOKUP(K21,[1]EP!$E:$F,2,FALSE)</f>
        <v>APORTES AL SENA</v>
      </c>
    </row>
    <row r="22" spans="1:12" ht="20.100000000000001" customHeight="1" x14ac:dyDescent="0.2">
      <c r="A22" s="97"/>
      <c r="B22" s="24"/>
      <c r="C22" s="24"/>
      <c r="D22" s="24"/>
      <c r="E22" s="96" t="s">
        <v>128</v>
      </c>
      <c r="F22" s="94" t="s">
        <v>41</v>
      </c>
      <c r="G22" s="29">
        <v>2619567316</v>
      </c>
      <c r="H22" s="29">
        <v>0</v>
      </c>
      <c r="I22" s="61">
        <v>2619567316</v>
      </c>
      <c r="K22" s="50" t="str">
        <f t="shared" si="0"/>
        <v>2.1.1.01.03</v>
      </c>
      <c r="L22" s="81" t="str">
        <f>+VLOOKUP(K22,[1]EP!$E:$F,2,FALSE)</f>
        <v>REMUNERACIONES NO CONSTITUTIVAS DE FACTOR SALARIAL</v>
      </c>
    </row>
    <row r="23" spans="1:12" ht="20.100000000000001" customHeight="1" x14ac:dyDescent="0.2">
      <c r="A23" s="97" t="s">
        <v>51</v>
      </c>
      <c r="B23" s="24" t="s">
        <v>171</v>
      </c>
      <c r="C23" s="24" t="s">
        <v>204</v>
      </c>
      <c r="D23" s="24" t="s">
        <v>55</v>
      </c>
      <c r="E23" s="25" t="s">
        <v>129</v>
      </c>
      <c r="F23" s="25" t="s">
        <v>42</v>
      </c>
      <c r="G23" s="27">
        <v>1516734676</v>
      </c>
      <c r="H23" s="27"/>
      <c r="I23" s="98">
        <v>1516734676</v>
      </c>
      <c r="K23" s="50" t="str">
        <f t="shared" si="0"/>
        <v>2.1.1.01.03.001.01</v>
      </c>
      <c r="L23" s="81" t="str">
        <f>+VLOOKUP(K23,[1]EP!$E:$F,2,FALSE)</f>
        <v>VACACIONES</v>
      </c>
    </row>
    <row r="24" spans="1:12" ht="20.100000000000001" customHeight="1" x14ac:dyDescent="0.2">
      <c r="A24" s="97" t="s">
        <v>51</v>
      </c>
      <c r="B24" s="24" t="s">
        <v>171</v>
      </c>
      <c r="C24" s="24" t="s">
        <v>204</v>
      </c>
      <c r="D24" s="24" t="s">
        <v>55</v>
      </c>
      <c r="E24" s="25" t="s">
        <v>130</v>
      </c>
      <c r="F24" s="25" t="s">
        <v>43</v>
      </c>
      <c r="G24" s="27">
        <v>70757520</v>
      </c>
      <c r="H24" s="27"/>
      <c r="I24" s="98">
        <v>70757520</v>
      </c>
      <c r="K24" s="50" t="str">
        <f t="shared" si="0"/>
        <v>2.1.1.01.03.001.02</v>
      </c>
      <c r="L24" s="81" t="str">
        <f>+VLOOKUP(K24,[1]EP!$E:$F,2,FALSE)</f>
        <v>INDEMNIZACION POR VACACIONES</v>
      </c>
    </row>
    <row r="25" spans="1:12" ht="20.100000000000001" customHeight="1" x14ac:dyDescent="0.2">
      <c r="A25" s="97" t="s">
        <v>51</v>
      </c>
      <c r="B25" s="24" t="s">
        <v>171</v>
      </c>
      <c r="C25" s="24" t="s">
        <v>204</v>
      </c>
      <c r="D25" s="24" t="s">
        <v>55</v>
      </c>
      <c r="E25" s="25" t="s">
        <v>131</v>
      </c>
      <c r="F25" s="25" t="s">
        <v>44</v>
      </c>
      <c r="G25" s="27">
        <v>1032075120</v>
      </c>
      <c r="H25" s="27"/>
      <c r="I25" s="98">
        <v>1032075120</v>
      </c>
      <c r="K25" s="50" t="str">
        <f t="shared" si="0"/>
        <v>2.1.1.01.03.001.03</v>
      </c>
      <c r="L25" s="81" t="str">
        <f>+VLOOKUP(K25,[1]EP!$E:$F,2,FALSE)</f>
        <v>BONIFICACION ESPECIAL DE RECREACION</v>
      </c>
    </row>
    <row r="26" spans="1:12" ht="20.100000000000001" customHeight="1" x14ac:dyDescent="0.2">
      <c r="A26" s="97"/>
      <c r="B26" s="24"/>
      <c r="C26" s="24"/>
      <c r="D26" s="24"/>
      <c r="E26" s="96" t="s">
        <v>173</v>
      </c>
      <c r="F26" s="96" t="s">
        <v>233</v>
      </c>
      <c r="G26" s="29">
        <v>23995826492</v>
      </c>
      <c r="H26" s="29">
        <v>0</v>
      </c>
      <c r="I26" s="61">
        <v>23995826492</v>
      </c>
      <c r="K26" s="50" t="str">
        <f t="shared" si="0"/>
        <v>2.1.2.02.01</v>
      </c>
      <c r="L26" s="81" t="str">
        <f>+VLOOKUP(K26,[1]EP!$E:$F,2,FALSE)</f>
        <v>MATERIALES Y SUMINISTROS</v>
      </c>
    </row>
    <row r="27" spans="1:12" ht="23.25" customHeight="1" x14ac:dyDescent="0.2">
      <c r="A27" s="97" t="s">
        <v>51</v>
      </c>
      <c r="B27" s="24" t="s">
        <v>171</v>
      </c>
      <c r="C27" s="24" t="s">
        <v>204</v>
      </c>
      <c r="D27" s="24" t="s">
        <v>55</v>
      </c>
      <c r="E27" s="25" t="s">
        <v>132</v>
      </c>
      <c r="F27" s="28" t="s">
        <v>255</v>
      </c>
      <c r="G27" s="27">
        <v>4209373912</v>
      </c>
      <c r="H27" s="27"/>
      <c r="I27" s="98">
        <v>4209373912</v>
      </c>
      <c r="K27" s="50" t="str">
        <f t="shared" si="0"/>
        <v>2.1.2.02.01.003</v>
      </c>
      <c r="L27" s="81" t="str">
        <f>+VLOOKUP(K27,[1]EP!$E:$F,2,FALSE)</f>
        <v>OTROS BIENES TRANSPORTABLES EXCEPTO PRODUCTOS METALICOS, MAQUINARIA Y EQUIPO</v>
      </c>
    </row>
    <row r="28" spans="1:12" ht="23.25" customHeight="1" x14ac:dyDescent="0.2">
      <c r="A28" s="97" t="s">
        <v>51</v>
      </c>
      <c r="B28" s="24" t="s">
        <v>171</v>
      </c>
      <c r="C28" s="24" t="s">
        <v>204</v>
      </c>
      <c r="D28" s="24" t="s">
        <v>55</v>
      </c>
      <c r="E28" s="25" t="s">
        <v>133</v>
      </c>
      <c r="F28" s="28" t="s">
        <v>64</v>
      </c>
      <c r="G28" s="27">
        <v>1183758792</v>
      </c>
      <c r="H28" s="27"/>
      <c r="I28" s="98">
        <v>1183758792</v>
      </c>
      <c r="K28" s="50" t="str">
        <f t="shared" si="0"/>
        <v>2.1.2.02.01.004</v>
      </c>
      <c r="L28" s="81" t="str">
        <f>+VLOOKUP(K28,[1]EP!$E:$F,2,FALSE)</f>
        <v>PRODUCTOS METALICOS Y PAQUETES DE SOFTWARE</v>
      </c>
    </row>
    <row r="29" spans="1:12" ht="45" customHeight="1" x14ac:dyDescent="0.2">
      <c r="A29" s="97" t="s">
        <v>51</v>
      </c>
      <c r="B29" s="24" t="s">
        <v>171</v>
      </c>
      <c r="C29" s="24" t="s">
        <v>204</v>
      </c>
      <c r="D29" s="24" t="s">
        <v>55</v>
      </c>
      <c r="E29" s="25" t="s">
        <v>134</v>
      </c>
      <c r="F29" s="28" t="s">
        <v>210</v>
      </c>
      <c r="G29" s="27">
        <v>4888852296</v>
      </c>
      <c r="H29" s="27"/>
      <c r="I29" s="98">
        <v>4888852296</v>
      </c>
      <c r="K29" s="50" t="str">
        <f t="shared" si="0"/>
        <v>2.1.2.02.02.006</v>
      </c>
      <c r="L29" s="81" t="str">
        <f>+VLOOKUP(K29,[1]EP!$E:$F,2,FALSE)</f>
        <v>COMERCIO Y DISTRIBUCION; ALOJAMIENTO; SERVICIOS DE SUMINISTRO DE COMIDAS Y BEBIDAS; SERVICIOS DE TRANSPORTE; Y SERVICIOS DE DISTRIBUCION DE ELECTRICIDAD, GAS Y AGUA</v>
      </c>
    </row>
    <row r="30" spans="1:12" ht="23.25" customHeight="1" x14ac:dyDescent="0.2">
      <c r="A30" s="97" t="s">
        <v>51</v>
      </c>
      <c r="B30" s="24" t="s">
        <v>171</v>
      </c>
      <c r="C30" s="24" t="s">
        <v>204</v>
      </c>
      <c r="D30" s="24" t="s">
        <v>55</v>
      </c>
      <c r="E30" s="25" t="s">
        <v>135</v>
      </c>
      <c r="F30" s="28" t="s">
        <v>211</v>
      </c>
      <c r="G30" s="27">
        <v>997137148</v>
      </c>
      <c r="H30" s="27"/>
      <c r="I30" s="98">
        <v>997137148</v>
      </c>
      <c r="K30" s="50" t="str">
        <f t="shared" si="0"/>
        <v>2.1.2.02.02.007</v>
      </c>
      <c r="L30" s="81" t="str">
        <f>+VLOOKUP(K30,[1]EP!$E:$F,2,FALSE)</f>
        <v>SERVICIOS FINANCIEROS Y SERVICIOS CONEXOS; SERVICIOS INMOBILIARIOS; Y SERVICIOS DE ARRENDAMIENTO Y LEASING</v>
      </c>
    </row>
    <row r="31" spans="1:12" ht="25.5" customHeight="1" x14ac:dyDescent="0.2">
      <c r="A31" s="97" t="s">
        <v>51</v>
      </c>
      <c r="B31" s="24" t="s">
        <v>171</v>
      </c>
      <c r="C31" s="24" t="s">
        <v>204</v>
      </c>
      <c r="D31" s="24" t="s">
        <v>55</v>
      </c>
      <c r="E31" s="25" t="s">
        <v>136</v>
      </c>
      <c r="F31" s="24" t="s">
        <v>214</v>
      </c>
      <c r="G31" s="27">
        <v>10034806028</v>
      </c>
      <c r="H31" s="27"/>
      <c r="I31" s="98">
        <v>10034806028</v>
      </c>
      <c r="K31" s="50" t="str">
        <f t="shared" si="0"/>
        <v>2.1.2.02.02.008</v>
      </c>
      <c r="L31" s="81" t="str">
        <f>+VLOOKUP(K31,[1]EP!$E:$F,2,FALSE)</f>
        <v xml:space="preserve">SERVICIOS PRESTADOS A LAS EMPRESAS Y SERVICIOS DE PRODUCCION </v>
      </c>
    </row>
    <row r="32" spans="1:12" ht="20.100000000000001" customHeight="1" x14ac:dyDescent="0.2">
      <c r="A32" s="97"/>
      <c r="B32" s="24" t="s">
        <v>171</v>
      </c>
      <c r="C32" s="24" t="s">
        <v>204</v>
      </c>
      <c r="D32" s="24" t="s">
        <v>55</v>
      </c>
      <c r="E32" s="25" t="s">
        <v>137</v>
      </c>
      <c r="F32" s="24" t="s">
        <v>46</v>
      </c>
      <c r="G32" s="27">
        <v>2681898316</v>
      </c>
      <c r="H32" s="27"/>
      <c r="I32" s="98">
        <v>2681898316</v>
      </c>
      <c r="K32" s="50" t="str">
        <f t="shared" si="0"/>
        <v>2.1.2.02.02.009</v>
      </c>
      <c r="L32" s="81" t="str">
        <f>+VLOOKUP(K32,[1]EP!$E:$F,2,FALSE)</f>
        <v>SERVICIOS PARA LA COMUNIDAD, SOCIALES Y PERSONALES</v>
      </c>
    </row>
    <row r="33" spans="1:12" ht="20.100000000000001" customHeight="1" x14ac:dyDescent="0.2">
      <c r="A33" s="99"/>
      <c r="B33" s="100"/>
      <c r="C33" s="100"/>
      <c r="D33" s="100"/>
      <c r="E33" s="96" t="s">
        <v>174</v>
      </c>
      <c r="F33" s="101" t="s">
        <v>234</v>
      </c>
      <c r="G33" s="29">
        <v>1777855804</v>
      </c>
      <c r="H33" s="29">
        <v>0</v>
      </c>
      <c r="I33" s="61">
        <v>1777855804</v>
      </c>
      <c r="K33" s="50" t="str">
        <f t="shared" si="0"/>
        <v>2.1.3.07.02</v>
      </c>
      <c r="L33" s="81" t="str">
        <f>+VLOOKUP(K33,[1]EP!$E:$F,2,FALSE)</f>
        <v>PRESTACIONES SOCIALES RELACIONADAS CON EL EMPLEO</v>
      </c>
    </row>
    <row r="34" spans="1:12" ht="20.100000000000001" customHeight="1" x14ac:dyDescent="0.2">
      <c r="A34" s="97" t="s">
        <v>51</v>
      </c>
      <c r="B34" s="24" t="s">
        <v>171</v>
      </c>
      <c r="C34" s="24" t="s">
        <v>204</v>
      </c>
      <c r="D34" s="24" t="s">
        <v>55</v>
      </c>
      <c r="E34" s="25" t="s">
        <v>138</v>
      </c>
      <c r="F34" s="25" t="s">
        <v>254</v>
      </c>
      <c r="G34" s="27">
        <v>1082336524</v>
      </c>
      <c r="H34" s="27"/>
      <c r="I34" s="98">
        <v>1082336524</v>
      </c>
      <c r="K34" s="50" t="str">
        <f t="shared" si="0"/>
        <v>2.1.3.07.02.001.02</v>
      </c>
      <c r="L34" s="81" t="str">
        <f>+VLOOKUP(K34,[1]EP!$E:$F,2,FALSE)</f>
        <v>MESADAS PENSIONALES A CARGO DE LA ENTIDAD DE PENSIONES</v>
      </c>
    </row>
    <row r="35" spans="1:12" ht="20.100000000000001" customHeight="1" x14ac:dyDescent="0.2">
      <c r="A35" s="97" t="s">
        <v>51</v>
      </c>
      <c r="B35" s="24" t="s">
        <v>171</v>
      </c>
      <c r="C35" s="24" t="s">
        <v>204</v>
      </c>
      <c r="D35" s="24" t="s">
        <v>55</v>
      </c>
      <c r="E35" s="25" t="s">
        <v>175</v>
      </c>
      <c r="F35" s="25" t="s">
        <v>213</v>
      </c>
      <c r="G35" s="27">
        <v>215109804</v>
      </c>
      <c r="H35" s="27"/>
      <c r="I35" s="98">
        <v>215109804</v>
      </c>
      <c r="K35" s="50" t="str">
        <f t="shared" si="0"/>
        <v>2.1.3.07.02.003.02</v>
      </c>
      <c r="L35" s="81" t="str">
        <f>+VLOOKUP(K35,[1]EP!$E:$F,2,FALSE)</f>
        <v>BONOS PENSIONALES A CARGO DE LA ENTIDAD DE PENSIONES</v>
      </c>
    </row>
    <row r="36" spans="1:12" ht="20.100000000000001" customHeight="1" x14ac:dyDescent="0.2">
      <c r="A36" s="97" t="s">
        <v>51</v>
      </c>
      <c r="B36" s="24" t="s">
        <v>21</v>
      </c>
      <c r="C36" s="24" t="s">
        <v>204</v>
      </c>
      <c r="D36" s="24" t="s">
        <v>55</v>
      </c>
      <c r="E36" s="25" t="s">
        <v>139</v>
      </c>
      <c r="F36" s="25" t="s">
        <v>212</v>
      </c>
      <c r="G36" s="27">
        <v>470205076</v>
      </c>
      <c r="H36" s="27"/>
      <c r="I36" s="98">
        <v>470205076</v>
      </c>
      <c r="K36" s="50" t="str">
        <f t="shared" si="0"/>
        <v>2.1.3.07.02.002.02</v>
      </c>
      <c r="L36" s="81" t="str">
        <f>+VLOOKUP(K36,[1]EP!$E:$F,2,FALSE)</f>
        <v>CUOTAS PARTES PENSIONALES A CARGO DE LA ENTIDAD DE PENSIONES</v>
      </c>
    </row>
    <row r="37" spans="1:12" ht="20.100000000000001" customHeight="1" x14ac:dyDescent="0.2">
      <c r="A37" s="97" t="s">
        <v>51</v>
      </c>
      <c r="B37" s="24" t="s">
        <v>171</v>
      </c>
      <c r="C37" s="24" t="s">
        <v>204</v>
      </c>
      <c r="D37" s="24" t="s">
        <v>55</v>
      </c>
      <c r="E37" s="25" t="s">
        <v>140</v>
      </c>
      <c r="F37" s="25" t="s">
        <v>47</v>
      </c>
      <c r="G37" s="27">
        <v>10204400</v>
      </c>
      <c r="H37" s="27"/>
      <c r="I37" s="98">
        <v>10204400</v>
      </c>
      <c r="K37" s="50" t="str">
        <f t="shared" si="0"/>
        <v>2.1.3.13.01.001</v>
      </c>
      <c r="L37" s="81" t="str">
        <f>+VLOOKUP(K37,[1]EP!$E:$F,2,FALSE)</f>
        <v>SENTENCIAS</v>
      </c>
    </row>
    <row r="38" spans="1:12" ht="20.100000000000001" customHeight="1" x14ac:dyDescent="0.2">
      <c r="A38" s="99"/>
      <c r="B38" s="100"/>
      <c r="C38" s="100"/>
      <c r="D38" s="100"/>
      <c r="E38" s="96" t="s">
        <v>236</v>
      </c>
      <c r="F38" s="96" t="s">
        <v>256</v>
      </c>
      <c r="G38" s="29">
        <v>2332929928</v>
      </c>
      <c r="H38" s="29">
        <v>0</v>
      </c>
      <c r="I38" s="61">
        <v>2332929928</v>
      </c>
      <c r="K38" s="50" t="str">
        <f t="shared" si="0"/>
        <v>2.1.7.01</v>
      </c>
      <c r="L38" s="81" t="str">
        <f>+VLOOKUP(K38,[1]EP!$E:$F,2,FALSE)</f>
        <v>CESANTIAS</v>
      </c>
    </row>
    <row r="39" spans="1:12" ht="20.100000000000001" customHeight="1" x14ac:dyDescent="0.2">
      <c r="A39" s="97" t="s">
        <v>51</v>
      </c>
      <c r="B39" s="24" t="s">
        <v>171</v>
      </c>
      <c r="C39" s="24" t="s">
        <v>204</v>
      </c>
      <c r="D39" s="24" t="s">
        <v>55</v>
      </c>
      <c r="E39" s="25" t="s">
        <v>141</v>
      </c>
      <c r="F39" s="25" t="s">
        <v>48</v>
      </c>
      <c r="G39" s="27">
        <v>2332929928</v>
      </c>
      <c r="H39" s="27"/>
      <c r="I39" s="98">
        <v>2332929928</v>
      </c>
      <c r="K39" s="50" t="str">
        <f t="shared" si="0"/>
        <v>2.1.7.01.01</v>
      </c>
      <c r="L39" s="81" t="str">
        <f>+VLOOKUP(K39,[1]EP!$E:$F,2,FALSE)</f>
        <v>CESANTIAS DEFINITIVAS</v>
      </c>
    </row>
    <row r="40" spans="1:12" ht="20.100000000000001" customHeight="1" x14ac:dyDescent="0.2">
      <c r="A40" s="99"/>
      <c r="B40" s="100"/>
      <c r="C40" s="100"/>
      <c r="D40" s="100"/>
      <c r="E40" s="96" t="s">
        <v>176</v>
      </c>
      <c r="F40" s="96" t="s">
        <v>235</v>
      </c>
      <c r="G40" s="29">
        <v>549714184</v>
      </c>
      <c r="H40" s="29">
        <v>0</v>
      </c>
      <c r="I40" s="61">
        <v>549714184</v>
      </c>
      <c r="K40" s="50" t="str">
        <f t="shared" si="0"/>
        <v>2.1.8.01</v>
      </c>
      <c r="L40" s="81" t="str">
        <f>+VLOOKUP(K40,[1]EP!$E:$F,2,FALSE)</f>
        <v>IMPUESTOS</v>
      </c>
    </row>
    <row r="41" spans="1:12" ht="20.100000000000001" customHeight="1" x14ac:dyDescent="0.2">
      <c r="A41" s="97" t="s">
        <v>51</v>
      </c>
      <c r="B41" s="24" t="s">
        <v>171</v>
      </c>
      <c r="C41" s="24" t="s">
        <v>204</v>
      </c>
      <c r="D41" s="24" t="s">
        <v>55</v>
      </c>
      <c r="E41" s="25" t="s">
        <v>142</v>
      </c>
      <c r="F41" s="25" t="s">
        <v>53</v>
      </c>
      <c r="G41" s="27">
        <v>315429576</v>
      </c>
      <c r="H41" s="27"/>
      <c r="I41" s="98">
        <v>315429576</v>
      </c>
      <c r="K41" s="50" t="str">
        <f t="shared" si="0"/>
        <v>2.1.8.01.14</v>
      </c>
      <c r="L41" s="81" t="str">
        <f>+VLOOKUP(K41,[1]EP!$E:$F,2,FALSE)</f>
        <v>GRAVAMEN A LOS MOVIMIENTOS FINANCIEROS</v>
      </c>
    </row>
    <row r="42" spans="1:12" ht="20.100000000000001" customHeight="1" x14ac:dyDescent="0.2">
      <c r="A42" s="97" t="s">
        <v>51</v>
      </c>
      <c r="B42" s="24" t="s">
        <v>171</v>
      </c>
      <c r="C42" s="24" t="s">
        <v>204</v>
      </c>
      <c r="D42" s="24" t="s">
        <v>55</v>
      </c>
      <c r="E42" s="25" t="s">
        <v>143</v>
      </c>
      <c r="F42" s="25" t="s">
        <v>49</v>
      </c>
      <c r="G42" s="27">
        <v>234284608</v>
      </c>
      <c r="H42" s="27"/>
      <c r="I42" s="98">
        <v>234284608</v>
      </c>
      <c r="K42" s="50" t="str">
        <f t="shared" si="0"/>
        <v>2.1.8.04.01</v>
      </c>
      <c r="L42" s="81" t="str">
        <f>+VLOOKUP(K42,[1]EP!$E:$F,2,FALSE)</f>
        <v>CUOTA DE FISCALIZACION Y AUDITAJE</v>
      </c>
    </row>
    <row r="43" spans="1:12" ht="20.100000000000001" customHeight="1" x14ac:dyDescent="0.2">
      <c r="A43" s="97"/>
      <c r="B43" s="24"/>
      <c r="C43" s="24"/>
      <c r="D43" s="24"/>
      <c r="E43" s="96" t="s">
        <v>59</v>
      </c>
      <c r="F43" s="30" t="s">
        <v>0</v>
      </c>
      <c r="G43" s="29">
        <v>111883021887</v>
      </c>
      <c r="H43" s="29">
        <v>28581105815</v>
      </c>
      <c r="I43" s="61">
        <v>83301916072</v>
      </c>
      <c r="K43" s="50" t="str">
        <f t="shared" si="0"/>
        <v>2.3</v>
      </c>
      <c r="L43" s="81" t="str">
        <f>+VLOOKUP(K43,[1]EP!$E:$F,2,FALSE)</f>
        <v>INVERSION</v>
      </c>
    </row>
    <row r="44" spans="1:12" ht="20.100000000000001" customHeight="1" x14ac:dyDescent="0.2">
      <c r="A44" s="99"/>
      <c r="B44" s="100"/>
      <c r="C44" s="100"/>
      <c r="D44" s="100"/>
      <c r="E44" s="96" t="s">
        <v>59</v>
      </c>
      <c r="F44" s="30" t="s">
        <v>45</v>
      </c>
      <c r="G44" s="29">
        <v>23225098267</v>
      </c>
      <c r="H44" s="29">
        <v>2827666179</v>
      </c>
      <c r="I44" s="61">
        <v>20397432088</v>
      </c>
      <c r="K44" s="50" t="str">
        <f t="shared" si="0"/>
        <v>2.3</v>
      </c>
      <c r="L44" s="81" t="str">
        <f>+VLOOKUP(K44,[1]EP!$E:$F,2,FALSE)</f>
        <v>INVERSION</v>
      </c>
    </row>
    <row r="45" spans="1:12" ht="20.100000000000001" customHeight="1" x14ac:dyDescent="0.2">
      <c r="A45" s="97" t="s">
        <v>51</v>
      </c>
      <c r="B45" s="24" t="s">
        <v>171</v>
      </c>
      <c r="C45" s="24" t="s">
        <v>65</v>
      </c>
      <c r="D45" s="24" t="s">
        <v>66</v>
      </c>
      <c r="E45" s="25" t="s">
        <v>59</v>
      </c>
      <c r="F45" s="25" t="s">
        <v>67</v>
      </c>
      <c r="G45" s="27">
        <v>1547673996</v>
      </c>
      <c r="H45" s="27"/>
      <c r="I45" s="98">
        <v>1547673996</v>
      </c>
      <c r="K45" s="50" t="str">
        <f t="shared" si="0"/>
        <v>2.3</v>
      </c>
      <c r="L45" s="81" t="str">
        <f>+VLOOKUP(K45,[1]EP!$E:$F,2,FALSE)</f>
        <v>INVERSION</v>
      </c>
    </row>
    <row r="46" spans="1:12" ht="20.100000000000001" customHeight="1" x14ac:dyDescent="0.2">
      <c r="A46" s="97" t="s">
        <v>51</v>
      </c>
      <c r="B46" s="24" t="s">
        <v>171</v>
      </c>
      <c r="C46" s="24" t="s">
        <v>68</v>
      </c>
      <c r="D46" s="24" t="s">
        <v>69</v>
      </c>
      <c r="E46" s="25" t="s">
        <v>59</v>
      </c>
      <c r="F46" s="25" t="s">
        <v>70</v>
      </c>
      <c r="G46" s="27">
        <v>2669976000</v>
      </c>
      <c r="H46" s="27"/>
      <c r="I46" s="98">
        <v>2669976000</v>
      </c>
      <c r="K46" s="50" t="str">
        <f t="shared" si="0"/>
        <v>2.3</v>
      </c>
      <c r="L46" s="81" t="str">
        <f>+VLOOKUP(K46,[1]EP!$E:$F,2,FALSE)</f>
        <v>INVERSION</v>
      </c>
    </row>
    <row r="47" spans="1:12" ht="20.100000000000001" customHeight="1" x14ac:dyDescent="0.2">
      <c r="A47" s="97" t="s">
        <v>51</v>
      </c>
      <c r="B47" s="24" t="s">
        <v>171</v>
      </c>
      <c r="C47" s="24" t="s">
        <v>65</v>
      </c>
      <c r="D47" s="24" t="s">
        <v>78</v>
      </c>
      <c r="E47" s="25" t="s">
        <v>59</v>
      </c>
      <c r="F47" s="25" t="s">
        <v>79</v>
      </c>
      <c r="G47" s="27">
        <v>4372114104</v>
      </c>
      <c r="H47" s="27"/>
      <c r="I47" s="98">
        <v>4372114104</v>
      </c>
      <c r="K47" s="50" t="str">
        <f t="shared" si="0"/>
        <v>2.3</v>
      </c>
      <c r="L47" s="81" t="str">
        <f>+VLOOKUP(K47,[1]EP!$E:$F,2,FALSE)</f>
        <v>INVERSION</v>
      </c>
    </row>
    <row r="48" spans="1:12" ht="20.100000000000001" customHeight="1" x14ac:dyDescent="0.2">
      <c r="A48" s="97" t="s">
        <v>51</v>
      </c>
      <c r="B48" s="24" t="s">
        <v>171</v>
      </c>
      <c r="C48" s="24" t="s">
        <v>65</v>
      </c>
      <c r="D48" s="24" t="s">
        <v>71</v>
      </c>
      <c r="E48" s="25" t="s">
        <v>59</v>
      </c>
      <c r="F48" s="25" t="s">
        <v>72</v>
      </c>
      <c r="G48" s="27">
        <v>1626794916</v>
      </c>
      <c r="H48" s="27"/>
      <c r="I48" s="98">
        <v>1626794916</v>
      </c>
      <c r="K48" s="50" t="str">
        <f t="shared" si="0"/>
        <v>2.3</v>
      </c>
      <c r="L48" s="81" t="str">
        <f>+VLOOKUP(K48,[1]EP!$E:$F,2,FALSE)</f>
        <v>INVERSION</v>
      </c>
    </row>
    <row r="49" spans="1:12" ht="20.100000000000001" customHeight="1" x14ac:dyDescent="0.2">
      <c r="A49" s="97" t="s">
        <v>51</v>
      </c>
      <c r="B49" s="24" t="s">
        <v>171</v>
      </c>
      <c r="C49" s="24" t="s">
        <v>65</v>
      </c>
      <c r="D49" s="24" t="s">
        <v>85</v>
      </c>
      <c r="E49" s="25" t="s">
        <v>59</v>
      </c>
      <c r="F49" s="25" t="s">
        <v>86</v>
      </c>
      <c r="G49" s="27">
        <v>1276076000</v>
      </c>
      <c r="H49" s="27"/>
      <c r="I49" s="98">
        <v>1276076000</v>
      </c>
      <c r="K49" s="50" t="str">
        <f t="shared" si="0"/>
        <v>2.3</v>
      </c>
      <c r="L49" s="81" t="str">
        <f>+VLOOKUP(K49,[1]EP!$E:$F,2,FALSE)</f>
        <v>INVERSION</v>
      </c>
    </row>
    <row r="50" spans="1:12" ht="20.100000000000001" customHeight="1" x14ac:dyDescent="0.2">
      <c r="A50" s="97" t="s">
        <v>51</v>
      </c>
      <c r="B50" s="24" t="s">
        <v>171</v>
      </c>
      <c r="C50" s="24" t="s">
        <v>65</v>
      </c>
      <c r="D50" s="24" t="s">
        <v>87</v>
      </c>
      <c r="E50" s="25" t="s">
        <v>59</v>
      </c>
      <c r="F50" s="102" t="s">
        <v>165</v>
      </c>
      <c r="G50" s="27">
        <v>1299220000</v>
      </c>
      <c r="H50" s="27"/>
      <c r="I50" s="98">
        <v>1299220000</v>
      </c>
      <c r="K50" s="50" t="str">
        <f t="shared" si="0"/>
        <v>2.3</v>
      </c>
      <c r="L50" s="81" t="str">
        <f>+VLOOKUP(K50,[1]EP!$E:$F,2,FALSE)</f>
        <v>INVERSION</v>
      </c>
    </row>
    <row r="51" spans="1:12" ht="20.100000000000001" customHeight="1" x14ac:dyDescent="0.2">
      <c r="A51" s="97" t="s">
        <v>51</v>
      </c>
      <c r="B51" s="24" t="s">
        <v>15</v>
      </c>
      <c r="C51" s="24" t="s">
        <v>65</v>
      </c>
      <c r="D51" s="24" t="s">
        <v>90</v>
      </c>
      <c r="E51" s="25" t="s">
        <v>59</v>
      </c>
      <c r="F51" s="25" t="s">
        <v>91</v>
      </c>
      <c r="G51" s="27">
        <v>2827666179</v>
      </c>
      <c r="H51" s="27">
        <v>2827666179</v>
      </c>
      <c r="I51" s="98">
        <v>0</v>
      </c>
      <c r="K51" s="50" t="str">
        <f t="shared" si="0"/>
        <v>2.3</v>
      </c>
      <c r="L51" s="81" t="str">
        <f>+VLOOKUP(K51,[1]EP!$E:$F,2,FALSE)</f>
        <v>INVERSION</v>
      </c>
    </row>
    <row r="52" spans="1:12" ht="20.100000000000001" customHeight="1" x14ac:dyDescent="0.2">
      <c r="A52" s="97" t="s">
        <v>51</v>
      </c>
      <c r="B52" s="24" t="s">
        <v>16</v>
      </c>
      <c r="C52" s="24" t="s">
        <v>65</v>
      </c>
      <c r="D52" s="24" t="s">
        <v>85</v>
      </c>
      <c r="E52" s="25" t="s">
        <v>59</v>
      </c>
      <c r="F52" s="25" t="s">
        <v>86</v>
      </c>
      <c r="G52" s="27">
        <v>3802788536</v>
      </c>
      <c r="H52" s="27"/>
      <c r="I52" s="98">
        <v>3802788536</v>
      </c>
      <c r="K52" s="50" t="str">
        <f t="shared" si="0"/>
        <v>2.3</v>
      </c>
      <c r="L52" s="81" t="str">
        <f>+VLOOKUP(K52,[1]EP!$E:$F,2,FALSE)</f>
        <v>INVERSION</v>
      </c>
    </row>
    <row r="53" spans="1:12" ht="20.100000000000001" customHeight="1" x14ac:dyDescent="0.2">
      <c r="A53" s="97" t="s">
        <v>51</v>
      </c>
      <c r="B53" s="24" t="s">
        <v>16</v>
      </c>
      <c r="C53" s="24" t="s">
        <v>65</v>
      </c>
      <c r="D53" s="24" t="s">
        <v>87</v>
      </c>
      <c r="E53" s="25" t="s">
        <v>59</v>
      </c>
      <c r="F53" s="102" t="s">
        <v>165</v>
      </c>
      <c r="G53" s="27">
        <v>3802788536</v>
      </c>
      <c r="H53" s="27"/>
      <c r="I53" s="98">
        <v>3802788536</v>
      </c>
      <c r="K53" s="50" t="str">
        <f t="shared" si="0"/>
        <v>2.3</v>
      </c>
      <c r="L53" s="81" t="str">
        <f>+VLOOKUP(K53,[1]EP!$E:$F,2,FALSE)</f>
        <v>INVERSION</v>
      </c>
    </row>
    <row r="54" spans="1:12" ht="21.95" customHeight="1" x14ac:dyDescent="0.2">
      <c r="A54" s="97"/>
      <c r="B54" s="24"/>
      <c r="C54" s="24"/>
      <c r="D54" s="103"/>
      <c r="E54" s="96" t="s">
        <v>59</v>
      </c>
      <c r="F54" s="104" t="s">
        <v>50</v>
      </c>
      <c r="G54" s="29">
        <v>88657923620</v>
      </c>
      <c r="H54" s="29">
        <v>25753439636</v>
      </c>
      <c r="I54" s="61">
        <v>62904483984</v>
      </c>
      <c r="K54" s="50" t="str">
        <f t="shared" si="0"/>
        <v>2.3</v>
      </c>
      <c r="L54" s="81" t="str">
        <f>+VLOOKUP(K54,[1]EP!$E:$F,2,FALSE)</f>
        <v>INVERSION</v>
      </c>
    </row>
    <row r="55" spans="1:12" ht="21.95" customHeight="1" x14ac:dyDescent="0.2">
      <c r="A55" s="97" t="s">
        <v>51</v>
      </c>
      <c r="B55" s="24" t="s">
        <v>171</v>
      </c>
      <c r="C55" s="24" t="s">
        <v>73</v>
      </c>
      <c r="D55" s="24" t="s">
        <v>74</v>
      </c>
      <c r="E55" s="25" t="s">
        <v>59</v>
      </c>
      <c r="F55" s="25" t="s">
        <v>75</v>
      </c>
      <c r="G55" s="27">
        <v>375567156</v>
      </c>
      <c r="H55" s="27"/>
      <c r="I55" s="98">
        <v>375567156</v>
      </c>
      <c r="K55" s="50" t="str">
        <f t="shared" si="0"/>
        <v>2.3</v>
      </c>
      <c r="L55" s="81" t="str">
        <f>+VLOOKUP(K55,[1]EP!$E:$F,2,FALSE)</f>
        <v>INVERSION</v>
      </c>
    </row>
    <row r="56" spans="1:12" ht="24.95" customHeight="1" x14ac:dyDescent="0.2">
      <c r="A56" s="97" t="s">
        <v>51</v>
      </c>
      <c r="B56" s="24" t="s">
        <v>171</v>
      </c>
      <c r="C56" s="24" t="s">
        <v>65</v>
      </c>
      <c r="D56" s="24" t="s">
        <v>76</v>
      </c>
      <c r="E56" s="25" t="s">
        <v>59</v>
      </c>
      <c r="F56" s="25" t="s">
        <v>77</v>
      </c>
      <c r="G56" s="27">
        <v>2348988708</v>
      </c>
      <c r="H56" s="27"/>
      <c r="I56" s="98">
        <v>2348988708</v>
      </c>
      <c r="K56" s="50" t="str">
        <f t="shared" si="0"/>
        <v>2.3</v>
      </c>
      <c r="L56" s="81" t="str">
        <f>+VLOOKUP(K56,[1]EP!$E:$F,2,FALSE)</f>
        <v>INVERSION</v>
      </c>
    </row>
    <row r="57" spans="1:12" ht="24.95" customHeight="1" x14ac:dyDescent="0.2">
      <c r="A57" s="97" t="s">
        <v>51</v>
      </c>
      <c r="B57" s="24" t="s">
        <v>171</v>
      </c>
      <c r="C57" s="24" t="s">
        <v>80</v>
      </c>
      <c r="D57" s="24" t="s">
        <v>81</v>
      </c>
      <c r="E57" s="25" t="s">
        <v>59</v>
      </c>
      <c r="F57" s="25" t="s">
        <v>82</v>
      </c>
      <c r="G57" s="27">
        <v>10704168240</v>
      </c>
      <c r="H57" s="27"/>
      <c r="I57" s="98">
        <v>10704168240</v>
      </c>
      <c r="K57" s="50" t="str">
        <f t="shared" si="0"/>
        <v>2.3</v>
      </c>
      <c r="L57" s="81" t="str">
        <f>+VLOOKUP(K57,[1]EP!$E:$F,2,FALSE)</f>
        <v>INVERSION</v>
      </c>
    </row>
    <row r="58" spans="1:12" ht="24.95" customHeight="1" x14ac:dyDescent="0.2">
      <c r="A58" s="97" t="s">
        <v>51</v>
      </c>
      <c r="B58" s="24" t="s">
        <v>171</v>
      </c>
      <c r="C58" s="24" t="s">
        <v>65</v>
      </c>
      <c r="D58" s="24" t="s">
        <v>83</v>
      </c>
      <c r="E58" s="25" t="s">
        <v>59</v>
      </c>
      <c r="F58" s="25" t="s">
        <v>84</v>
      </c>
      <c r="G58" s="27">
        <v>19398880000</v>
      </c>
      <c r="H58" s="27"/>
      <c r="I58" s="98">
        <v>19398880000</v>
      </c>
      <c r="K58" s="50" t="str">
        <f t="shared" si="0"/>
        <v>2.3</v>
      </c>
      <c r="L58" s="81" t="str">
        <f>+VLOOKUP(K58,[1]EP!$E:$F,2,FALSE)</f>
        <v>INVERSION</v>
      </c>
    </row>
    <row r="59" spans="1:12" ht="24.95" customHeight="1" x14ac:dyDescent="0.2">
      <c r="A59" s="97" t="s">
        <v>51</v>
      </c>
      <c r="B59" s="24" t="s">
        <v>172</v>
      </c>
      <c r="C59" s="24" t="s">
        <v>65</v>
      </c>
      <c r="D59" s="24" t="s">
        <v>83</v>
      </c>
      <c r="E59" s="25" t="s">
        <v>59</v>
      </c>
      <c r="F59" s="25" t="s">
        <v>84</v>
      </c>
      <c r="G59" s="27">
        <v>2539627940</v>
      </c>
      <c r="H59" s="27"/>
      <c r="I59" s="98">
        <v>2539627940</v>
      </c>
      <c r="K59" s="50" t="str">
        <f t="shared" si="0"/>
        <v>2.3</v>
      </c>
      <c r="L59" s="81" t="str">
        <f>+VLOOKUP(K59,[1]EP!$E:$F,2,FALSE)</f>
        <v>INVERSION</v>
      </c>
    </row>
    <row r="60" spans="1:12" ht="24.95" customHeight="1" x14ac:dyDescent="0.2">
      <c r="A60" s="97" t="s">
        <v>51</v>
      </c>
      <c r="B60" s="24" t="s">
        <v>172</v>
      </c>
      <c r="C60" s="24" t="s">
        <v>65</v>
      </c>
      <c r="D60" s="24" t="s">
        <v>88</v>
      </c>
      <c r="E60" s="25" t="s">
        <v>59</v>
      </c>
      <c r="F60" s="25" t="s">
        <v>89</v>
      </c>
      <c r="G60" s="27">
        <v>2539627940</v>
      </c>
      <c r="H60" s="27"/>
      <c r="I60" s="98">
        <v>2539627940</v>
      </c>
      <c r="K60" s="50" t="str">
        <f t="shared" si="0"/>
        <v>2.3</v>
      </c>
      <c r="L60" s="81" t="str">
        <f>+VLOOKUP(K60,[1]EP!$E:$F,2,FALSE)</f>
        <v>INVERSION</v>
      </c>
    </row>
    <row r="61" spans="1:12" ht="24.95" customHeight="1" x14ac:dyDescent="0.2">
      <c r="A61" s="97" t="s">
        <v>51</v>
      </c>
      <c r="B61" s="24" t="s">
        <v>17</v>
      </c>
      <c r="C61" s="24" t="s">
        <v>92</v>
      </c>
      <c r="D61" s="24" t="s">
        <v>93</v>
      </c>
      <c r="E61" s="25" t="s">
        <v>59</v>
      </c>
      <c r="F61" s="25" t="s">
        <v>94</v>
      </c>
      <c r="G61" s="27">
        <v>12836345633</v>
      </c>
      <c r="H61" s="27">
        <v>12836345633</v>
      </c>
      <c r="I61" s="98">
        <v>0</v>
      </c>
      <c r="K61" s="50" t="str">
        <f t="shared" si="0"/>
        <v>2.3</v>
      </c>
      <c r="L61" s="81" t="str">
        <f>+VLOOKUP(K61,[1]EP!$E:$F,2,FALSE)</f>
        <v>INVERSION</v>
      </c>
    </row>
    <row r="62" spans="1:12" ht="24.95" customHeight="1" x14ac:dyDescent="0.2">
      <c r="A62" s="97" t="s">
        <v>51</v>
      </c>
      <c r="B62" s="24" t="s">
        <v>52</v>
      </c>
      <c r="C62" s="24" t="s">
        <v>92</v>
      </c>
      <c r="D62" s="24" t="s">
        <v>93</v>
      </c>
      <c r="E62" s="25" t="s">
        <v>59</v>
      </c>
      <c r="F62" s="25" t="s">
        <v>94</v>
      </c>
      <c r="G62" s="27">
        <v>465770393</v>
      </c>
      <c r="H62" s="27">
        <v>465770393</v>
      </c>
      <c r="I62" s="98">
        <v>0</v>
      </c>
      <c r="K62" s="50" t="str">
        <f t="shared" si="0"/>
        <v>2.3</v>
      </c>
      <c r="L62" s="81" t="str">
        <f>+VLOOKUP(K62,[1]EP!$E:$F,2,FALSE)</f>
        <v>INVERSION</v>
      </c>
    </row>
    <row r="63" spans="1:12" ht="24.95" customHeight="1" x14ac:dyDescent="0.2">
      <c r="A63" s="97" t="s">
        <v>51</v>
      </c>
      <c r="B63" s="24" t="s">
        <v>13</v>
      </c>
      <c r="C63" s="24" t="s">
        <v>92</v>
      </c>
      <c r="D63" s="24" t="s">
        <v>93</v>
      </c>
      <c r="E63" s="25" t="s">
        <v>59</v>
      </c>
      <c r="F63" s="25" t="s">
        <v>94</v>
      </c>
      <c r="G63" s="105">
        <v>24997624000</v>
      </c>
      <c r="H63" s="27"/>
      <c r="I63" s="98">
        <v>24997624000</v>
      </c>
      <c r="K63" s="50" t="str">
        <f t="shared" si="0"/>
        <v>2.3</v>
      </c>
      <c r="L63" s="81" t="str">
        <f>+VLOOKUP(K63,[1]EP!$E:$F,2,FALSE)</f>
        <v>INVERSION</v>
      </c>
    </row>
    <row r="64" spans="1:12" ht="30.75" customHeight="1" x14ac:dyDescent="0.2">
      <c r="A64" s="106" t="s">
        <v>51</v>
      </c>
      <c r="B64" s="107" t="s">
        <v>95</v>
      </c>
      <c r="C64" s="107" t="s">
        <v>92</v>
      </c>
      <c r="D64" s="107" t="s">
        <v>93</v>
      </c>
      <c r="E64" s="108" t="s">
        <v>59</v>
      </c>
      <c r="F64" s="108" t="s">
        <v>94</v>
      </c>
      <c r="G64" s="109">
        <v>12451323610</v>
      </c>
      <c r="H64" s="109">
        <v>12451323610</v>
      </c>
      <c r="I64" s="110">
        <v>0</v>
      </c>
      <c r="K64" s="50" t="str">
        <f t="shared" si="0"/>
        <v>2.3</v>
      </c>
      <c r="L64" s="81" t="str">
        <f>+VLOOKUP(K64,[1]EP!$E:$F,2,FALSE)</f>
        <v>INVERSION</v>
      </c>
    </row>
    <row r="65" spans="1:9" ht="16.5" customHeight="1" x14ac:dyDescent="0.2">
      <c r="A65" s="32" t="s">
        <v>24</v>
      </c>
      <c r="B65" s="111"/>
      <c r="C65" s="112"/>
      <c r="D65" s="33"/>
      <c r="F65" s="113"/>
      <c r="G65" s="114"/>
      <c r="I65" s="116"/>
    </row>
    <row r="66" spans="1:9" x14ac:dyDescent="0.25">
      <c r="G66" s="134" t="s">
        <v>57</v>
      </c>
      <c r="H66" s="134"/>
      <c r="I66" s="134"/>
    </row>
    <row r="67" spans="1:9" x14ac:dyDescent="0.25">
      <c r="G67" s="117" t="s">
        <v>6</v>
      </c>
      <c r="H67" s="117" t="s">
        <v>54</v>
      </c>
      <c r="I67" s="117" t="s">
        <v>58</v>
      </c>
    </row>
    <row r="68" spans="1:9" x14ac:dyDescent="0.25">
      <c r="G68" s="34" t="s">
        <v>171</v>
      </c>
      <c r="H68" s="34">
        <f>+G58+G57+G56+G55+G50+G49+G48+G47+G46+G45+G42+G41+G39+G37+G35+G34+G32+G31+G30+G29+G28+G27+G25+G24+G23+G21+G20+G19+G18+G17+G16+G14+G13+G12+G11+G10+G9+G8</f>
        <v>113881398420</v>
      </c>
      <c r="I68" s="34"/>
    </row>
    <row r="69" spans="1:9" x14ac:dyDescent="0.25">
      <c r="G69" s="34" t="s">
        <v>172</v>
      </c>
      <c r="H69" s="34">
        <f>+G59+G60</f>
        <v>5079255880</v>
      </c>
      <c r="I69" s="34">
        <v>0</v>
      </c>
    </row>
    <row r="70" spans="1:9" x14ac:dyDescent="0.25">
      <c r="G70" s="34" t="s">
        <v>15</v>
      </c>
      <c r="H70" s="34">
        <f>+G51</f>
        <v>2827666179</v>
      </c>
      <c r="I70" s="34">
        <f>+H70</f>
        <v>2827666179</v>
      </c>
    </row>
    <row r="71" spans="1:9" x14ac:dyDescent="0.25">
      <c r="G71" s="34" t="s">
        <v>17</v>
      </c>
      <c r="H71" s="34">
        <f>+G61</f>
        <v>12836345633</v>
      </c>
      <c r="I71" s="34">
        <f>+H71</f>
        <v>12836345633</v>
      </c>
    </row>
    <row r="72" spans="1:9" x14ac:dyDescent="0.25">
      <c r="G72" s="34" t="s">
        <v>52</v>
      </c>
      <c r="H72" s="34">
        <f>+G62</f>
        <v>465770393</v>
      </c>
      <c r="I72" s="34">
        <f t="shared" ref="I72" si="1">+H72</f>
        <v>465770393</v>
      </c>
    </row>
    <row r="73" spans="1:9" x14ac:dyDescent="0.25">
      <c r="G73" s="34" t="s">
        <v>16</v>
      </c>
      <c r="H73" s="34">
        <f>+G52+G53</f>
        <v>7605577072</v>
      </c>
      <c r="I73" s="34"/>
    </row>
    <row r="74" spans="1:9" x14ac:dyDescent="0.25">
      <c r="G74" s="34" t="s">
        <v>21</v>
      </c>
      <c r="H74" s="34">
        <f>+G36</f>
        <v>470205076</v>
      </c>
      <c r="I74" s="34"/>
    </row>
    <row r="75" spans="1:9" x14ac:dyDescent="0.25">
      <c r="G75" s="34" t="s">
        <v>13</v>
      </c>
      <c r="H75" s="34">
        <f>+G63</f>
        <v>24997624000</v>
      </c>
      <c r="I75" s="34"/>
    </row>
    <row r="76" spans="1:9" x14ac:dyDescent="0.25">
      <c r="G76" s="34" t="s">
        <v>95</v>
      </c>
      <c r="H76" s="34">
        <f>+G64</f>
        <v>12451323610</v>
      </c>
      <c r="I76" s="34">
        <f t="shared" ref="I76" si="2">+H76</f>
        <v>12451323610</v>
      </c>
    </row>
    <row r="77" spans="1:9" x14ac:dyDescent="0.25">
      <c r="G77" s="118" t="s">
        <v>1</v>
      </c>
      <c r="H77" s="118">
        <f>SUM(H68:H76)</f>
        <v>180615166263</v>
      </c>
      <c r="I77" s="118">
        <f>SUM(I68:I76)</f>
        <v>28581105815</v>
      </c>
    </row>
    <row r="78" spans="1:9" x14ac:dyDescent="0.25"/>
    <row r="79" spans="1:9" x14ac:dyDescent="0.25"/>
    <row r="80" spans="1: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autoFilter ref="A1:I2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xmlns:xlrd2="http://schemas.microsoft.com/office/spreadsheetml/2017/richdata2" ref="A55:I64">
    <sortCondition ref="B55:B64"/>
  </sortState>
  <mergeCells count="3">
    <mergeCell ref="A1:I1"/>
    <mergeCell ref="A2:I2"/>
    <mergeCell ref="G66:I66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F37"/>
  <sheetViews>
    <sheetView tabSelected="1" workbookViewId="0">
      <selection activeCell="E14" sqref="E14"/>
    </sheetView>
  </sheetViews>
  <sheetFormatPr baseColWidth="10" defaultColWidth="11.42578125" defaultRowHeight="12" x14ac:dyDescent="0.25"/>
  <cols>
    <col min="1" max="1" width="13" style="13" customWidth="1"/>
    <col min="2" max="2" width="11.28515625" style="13" customWidth="1"/>
    <col min="3" max="3" width="14.7109375" style="13" customWidth="1"/>
    <col min="4" max="4" width="11.28515625" style="13" customWidth="1"/>
    <col min="5" max="5" width="47.85546875" style="13" customWidth="1"/>
    <col min="6" max="6" width="6.140625" style="13" customWidth="1"/>
    <col min="7" max="8" width="17" style="13" bestFit="1" customWidth="1"/>
    <col min="9" max="9" width="18.7109375" style="13" customWidth="1"/>
    <col min="10" max="10" width="11.42578125" style="13"/>
    <col min="11" max="11" width="23.140625" style="13" customWidth="1"/>
    <col min="12" max="16384" width="11.42578125" style="13"/>
  </cols>
  <sheetData>
    <row r="1" spans="1:188" s="1" customFormat="1" x14ac:dyDescent="0.25">
      <c r="A1" s="141"/>
      <c r="B1" s="142"/>
      <c r="C1" s="142"/>
      <c r="D1" s="147" t="s">
        <v>148</v>
      </c>
      <c r="E1" s="148"/>
      <c r="F1" s="148"/>
      <c r="G1" s="149"/>
      <c r="H1" s="156" t="s">
        <v>149</v>
      </c>
      <c r="I1" s="157"/>
      <c r="FZ1" s="2"/>
      <c r="GA1" s="2"/>
      <c r="GB1" s="2"/>
      <c r="GC1" s="2"/>
      <c r="GD1" s="2"/>
      <c r="GE1" s="2"/>
      <c r="GF1" s="2"/>
    </row>
    <row r="2" spans="1:188" s="1" customFormat="1" ht="20.25" customHeight="1" x14ac:dyDescent="0.25">
      <c r="A2" s="143"/>
      <c r="B2" s="144"/>
      <c r="C2" s="144"/>
      <c r="D2" s="150"/>
      <c r="E2" s="151"/>
      <c r="F2" s="151"/>
      <c r="G2" s="152"/>
      <c r="H2" s="156" t="s">
        <v>150</v>
      </c>
      <c r="I2" s="157"/>
      <c r="FZ2" s="2"/>
      <c r="GA2" s="2"/>
      <c r="GB2" s="2"/>
      <c r="GC2" s="2"/>
      <c r="GD2" s="2"/>
      <c r="GE2" s="2"/>
      <c r="GF2" s="2"/>
    </row>
    <row r="3" spans="1:188" s="1" customFormat="1" ht="34.5" customHeight="1" x14ac:dyDescent="0.25">
      <c r="A3" s="145"/>
      <c r="B3" s="146"/>
      <c r="C3" s="146"/>
      <c r="D3" s="153"/>
      <c r="E3" s="154"/>
      <c r="F3" s="154"/>
      <c r="G3" s="155"/>
      <c r="H3" s="156" t="s">
        <v>151</v>
      </c>
      <c r="I3" s="157"/>
      <c r="FZ3" s="2"/>
      <c r="GA3" s="2"/>
      <c r="GB3" s="2"/>
      <c r="GC3" s="2"/>
      <c r="GD3" s="2"/>
      <c r="GE3" s="2"/>
      <c r="GF3" s="2"/>
    </row>
    <row r="4" spans="1:188" s="5" customFormat="1" ht="24" x14ac:dyDescent="0.25">
      <c r="A4" s="3" t="s">
        <v>5</v>
      </c>
      <c r="B4" s="3" t="s">
        <v>6</v>
      </c>
      <c r="C4" s="3" t="s">
        <v>152</v>
      </c>
      <c r="D4" s="4" t="s">
        <v>153</v>
      </c>
      <c r="E4" s="3" t="s">
        <v>154</v>
      </c>
      <c r="F4" s="3" t="s">
        <v>155</v>
      </c>
      <c r="G4" s="3" t="s">
        <v>156</v>
      </c>
      <c r="H4" s="3" t="s">
        <v>58</v>
      </c>
      <c r="I4" s="3" t="s">
        <v>157</v>
      </c>
    </row>
    <row r="5" spans="1:188" x14ac:dyDescent="0.25">
      <c r="A5" s="6" t="s">
        <v>51</v>
      </c>
      <c r="B5" s="7" t="s">
        <v>171</v>
      </c>
      <c r="C5" s="8" t="s">
        <v>65</v>
      </c>
      <c r="D5" s="9" t="s">
        <v>66</v>
      </c>
      <c r="E5" s="10" t="s">
        <v>67</v>
      </c>
      <c r="F5" s="7" t="s">
        <v>59</v>
      </c>
      <c r="G5" s="11">
        <f>+'GASTOS DESAGREGADO'!G45</f>
        <v>1547673996</v>
      </c>
      <c r="H5" s="11">
        <v>0</v>
      </c>
      <c r="I5" s="12">
        <v>2024003050215</v>
      </c>
    </row>
    <row r="6" spans="1:188" ht="24" x14ac:dyDescent="0.25">
      <c r="A6" s="6" t="s">
        <v>51</v>
      </c>
      <c r="B6" s="7" t="s">
        <v>171</v>
      </c>
      <c r="C6" s="8" t="s">
        <v>68</v>
      </c>
      <c r="D6" s="9" t="s">
        <v>69</v>
      </c>
      <c r="E6" s="10" t="s">
        <v>70</v>
      </c>
      <c r="F6" s="7" t="s">
        <v>59</v>
      </c>
      <c r="G6" s="11">
        <f>+'GASTOS DESAGREGADO'!G46</f>
        <v>2669976000</v>
      </c>
      <c r="H6" s="11">
        <v>0</v>
      </c>
      <c r="I6" s="12">
        <v>2024003050199</v>
      </c>
    </row>
    <row r="7" spans="1:188" x14ac:dyDescent="0.25">
      <c r="A7" s="6" t="s">
        <v>51</v>
      </c>
      <c r="B7" s="7" t="s">
        <v>171</v>
      </c>
      <c r="C7" s="8" t="s">
        <v>65</v>
      </c>
      <c r="D7" s="9" t="s">
        <v>71</v>
      </c>
      <c r="E7" s="10" t="s">
        <v>72</v>
      </c>
      <c r="F7" s="7" t="s">
        <v>59</v>
      </c>
      <c r="G7" s="11">
        <f>+'GASTOS DESAGREGADO'!G48</f>
        <v>1626794916</v>
      </c>
      <c r="H7" s="11">
        <v>0</v>
      </c>
      <c r="I7" s="12">
        <v>2024003050217</v>
      </c>
    </row>
    <row r="8" spans="1:188" x14ac:dyDescent="0.25">
      <c r="A8" s="6" t="s">
        <v>51</v>
      </c>
      <c r="B8" s="7" t="s">
        <v>171</v>
      </c>
      <c r="C8" s="8" t="s">
        <v>73</v>
      </c>
      <c r="D8" s="9" t="s">
        <v>74</v>
      </c>
      <c r="E8" s="10" t="s">
        <v>75</v>
      </c>
      <c r="F8" s="7" t="s">
        <v>59</v>
      </c>
      <c r="G8" s="11">
        <f>+'GASTOS DESAGREGADO'!G55</f>
        <v>375567156</v>
      </c>
      <c r="H8" s="11">
        <v>0</v>
      </c>
      <c r="I8" s="12">
        <v>2024003050211</v>
      </c>
    </row>
    <row r="9" spans="1:188" x14ac:dyDescent="0.25">
      <c r="A9" s="6" t="s">
        <v>51</v>
      </c>
      <c r="B9" s="7" t="s">
        <v>171</v>
      </c>
      <c r="C9" s="8" t="s">
        <v>65</v>
      </c>
      <c r="D9" s="9" t="s">
        <v>76</v>
      </c>
      <c r="E9" s="10" t="s">
        <v>77</v>
      </c>
      <c r="F9" s="7" t="s">
        <v>59</v>
      </c>
      <c r="G9" s="11">
        <f>+'GASTOS DESAGREGADO'!G56</f>
        <v>2348988708</v>
      </c>
      <c r="H9" s="11">
        <v>0</v>
      </c>
      <c r="I9" s="12">
        <v>2024003050209</v>
      </c>
    </row>
    <row r="10" spans="1:188" x14ac:dyDescent="0.25">
      <c r="A10" s="6" t="s">
        <v>51</v>
      </c>
      <c r="B10" s="7" t="s">
        <v>171</v>
      </c>
      <c r="C10" s="8" t="s">
        <v>65</v>
      </c>
      <c r="D10" s="9" t="s">
        <v>78</v>
      </c>
      <c r="E10" s="10" t="s">
        <v>79</v>
      </c>
      <c r="F10" s="7" t="s">
        <v>59</v>
      </c>
      <c r="G10" s="11">
        <f>+'GASTOS DESAGREGADO'!G47</f>
        <v>4372114104</v>
      </c>
      <c r="H10" s="11">
        <v>0</v>
      </c>
      <c r="I10" s="12">
        <v>2024003050212</v>
      </c>
    </row>
    <row r="11" spans="1:188" ht="24" x14ac:dyDescent="0.25">
      <c r="A11" s="6" t="s">
        <v>51</v>
      </c>
      <c r="B11" s="7" t="s">
        <v>171</v>
      </c>
      <c r="C11" s="8" t="s">
        <v>80</v>
      </c>
      <c r="D11" s="9" t="s">
        <v>81</v>
      </c>
      <c r="E11" s="10" t="s">
        <v>82</v>
      </c>
      <c r="F11" s="7" t="s">
        <v>59</v>
      </c>
      <c r="G11" s="11">
        <f>+'GASTOS DESAGREGADO'!G57</f>
        <v>10704168240</v>
      </c>
      <c r="H11" s="11">
        <v>0</v>
      </c>
      <c r="I11" s="12">
        <v>2024003050210</v>
      </c>
    </row>
    <row r="12" spans="1:188" x14ac:dyDescent="0.25">
      <c r="A12" s="6" t="s">
        <v>51</v>
      </c>
      <c r="B12" s="7" t="s">
        <v>171</v>
      </c>
      <c r="C12" s="8" t="s">
        <v>65</v>
      </c>
      <c r="D12" s="9" t="s">
        <v>83</v>
      </c>
      <c r="E12" s="10" t="s">
        <v>84</v>
      </c>
      <c r="F12" s="7" t="s">
        <v>59</v>
      </c>
      <c r="G12" s="11">
        <f>+'GASTOS DESAGREGADO'!G58</f>
        <v>19398880000</v>
      </c>
      <c r="H12" s="11">
        <v>0</v>
      </c>
      <c r="I12" s="12">
        <v>2024003050213</v>
      </c>
    </row>
    <row r="13" spans="1:188" ht="24" x14ac:dyDescent="0.25">
      <c r="A13" s="6" t="s">
        <v>51</v>
      </c>
      <c r="B13" s="7" t="s">
        <v>171</v>
      </c>
      <c r="C13" s="8" t="s">
        <v>65</v>
      </c>
      <c r="D13" s="9" t="s">
        <v>85</v>
      </c>
      <c r="E13" s="10" t="s">
        <v>86</v>
      </c>
      <c r="F13" s="7" t="s">
        <v>59</v>
      </c>
      <c r="G13" s="11">
        <f>+'GASTOS DESAGREGADO'!G49</f>
        <v>1276076000</v>
      </c>
      <c r="H13" s="11">
        <v>0</v>
      </c>
      <c r="I13" s="12">
        <v>2024003050186</v>
      </c>
      <c r="K13" s="127"/>
    </row>
    <row r="14" spans="1:188" ht="24" x14ac:dyDescent="0.25">
      <c r="A14" s="6" t="s">
        <v>51</v>
      </c>
      <c r="B14" s="7" t="s">
        <v>171</v>
      </c>
      <c r="C14" s="8" t="s">
        <v>65</v>
      </c>
      <c r="D14" s="9" t="s">
        <v>87</v>
      </c>
      <c r="E14" s="10" t="s">
        <v>165</v>
      </c>
      <c r="F14" s="7" t="s">
        <v>59</v>
      </c>
      <c r="G14" s="11">
        <f>+'GASTOS DESAGREGADO'!G50</f>
        <v>1299220000</v>
      </c>
      <c r="H14" s="11">
        <v>0</v>
      </c>
      <c r="I14" s="12">
        <v>2024003050227</v>
      </c>
    </row>
    <row r="15" spans="1:188" x14ac:dyDescent="0.25">
      <c r="A15" s="6" t="s">
        <v>51</v>
      </c>
      <c r="B15" s="7" t="s">
        <v>172</v>
      </c>
      <c r="C15" s="8" t="s">
        <v>65</v>
      </c>
      <c r="D15" s="9" t="s">
        <v>83</v>
      </c>
      <c r="E15" s="10" t="s">
        <v>84</v>
      </c>
      <c r="F15" s="7" t="s">
        <v>59</v>
      </c>
      <c r="G15" s="11">
        <f>+'GASTOS DESAGREGADO'!G59</f>
        <v>2539627940</v>
      </c>
      <c r="H15" s="11">
        <v>0</v>
      </c>
      <c r="I15" s="12">
        <v>2024003050213</v>
      </c>
    </row>
    <row r="16" spans="1:188" ht="24" x14ac:dyDescent="0.25">
      <c r="A16" s="6" t="s">
        <v>51</v>
      </c>
      <c r="B16" s="7" t="s">
        <v>172</v>
      </c>
      <c r="C16" s="8" t="s">
        <v>65</v>
      </c>
      <c r="D16" s="9" t="s">
        <v>88</v>
      </c>
      <c r="E16" s="10" t="s">
        <v>89</v>
      </c>
      <c r="F16" s="7" t="s">
        <v>59</v>
      </c>
      <c r="G16" s="11">
        <f>+'GASTOS DESAGREGADO'!G60</f>
        <v>2539627940</v>
      </c>
      <c r="H16" s="11">
        <v>0</v>
      </c>
      <c r="I16" s="12">
        <v>2024003050214</v>
      </c>
    </row>
    <row r="17" spans="1:11" ht="24" x14ac:dyDescent="0.25">
      <c r="A17" s="6" t="s">
        <v>51</v>
      </c>
      <c r="B17" s="7" t="s">
        <v>15</v>
      </c>
      <c r="C17" s="8" t="s">
        <v>65</v>
      </c>
      <c r="D17" s="9" t="s">
        <v>90</v>
      </c>
      <c r="E17" s="10" t="s">
        <v>91</v>
      </c>
      <c r="F17" s="7" t="s">
        <v>59</v>
      </c>
      <c r="G17" s="11">
        <f>+'GASTOS DESAGREGADO'!G51</f>
        <v>2827666179</v>
      </c>
      <c r="H17" s="11">
        <f t="shared" ref="H17" si="0">+G17</f>
        <v>2827666179</v>
      </c>
      <c r="I17" s="12">
        <v>2024003050169</v>
      </c>
    </row>
    <row r="18" spans="1:11" x14ac:dyDescent="0.25">
      <c r="A18" s="6" t="s">
        <v>51</v>
      </c>
      <c r="B18" s="7" t="s">
        <v>17</v>
      </c>
      <c r="C18" s="8" t="s">
        <v>92</v>
      </c>
      <c r="D18" s="9" t="s">
        <v>93</v>
      </c>
      <c r="E18" s="14" t="s">
        <v>94</v>
      </c>
      <c r="F18" s="7" t="s">
        <v>59</v>
      </c>
      <c r="G18" s="11">
        <f>+'GASTOS DESAGREGADO'!G61</f>
        <v>12836345633</v>
      </c>
      <c r="H18" s="11">
        <f>+G18</f>
        <v>12836345633</v>
      </c>
      <c r="I18" s="12">
        <v>2024003050223</v>
      </c>
    </row>
    <row r="19" spans="1:11" x14ac:dyDescent="0.25">
      <c r="A19" s="6" t="s">
        <v>51</v>
      </c>
      <c r="B19" s="7" t="s">
        <v>52</v>
      </c>
      <c r="C19" s="8" t="s">
        <v>92</v>
      </c>
      <c r="D19" s="9" t="s">
        <v>93</v>
      </c>
      <c r="E19" s="14" t="s">
        <v>94</v>
      </c>
      <c r="F19" s="7" t="s">
        <v>59</v>
      </c>
      <c r="G19" s="11">
        <f>+'GASTOS DESAGREGADO'!G62</f>
        <v>465770393</v>
      </c>
      <c r="H19" s="11">
        <f t="shared" ref="H19" si="1">+G19</f>
        <v>465770393</v>
      </c>
      <c r="I19" s="12">
        <v>2024003050223</v>
      </c>
    </row>
    <row r="20" spans="1:11" ht="24" x14ac:dyDescent="0.25">
      <c r="A20" s="6" t="s">
        <v>51</v>
      </c>
      <c r="B20" s="7" t="s">
        <v>16</v>
      </c>
      <c r="C20" s="8" t="s">
        <v>65</v>
      </c>
      <c r="D20" s="9" t="s">
        <v>85</v>
      </c>
      <c r="E20" s="10" t="s">
        <v>86</v>
      </c>
      <c r="F20" s="7" t="s">
        <v>59</v>
      </c>
      <c r="G20" s="11">
        <f>+'GASTOS DESAGREGADO'!G52</f>
        <v>3802788536</v>
      </c>
      <c r="H20" s="11">
        <v>0</v>
      </c>
      <c r="I20" s="12">
        <v>2024003050186</v>
      </c>
      <c r="K20" s="127"/>
    </row>
    <row r="21" spans="1:11" ht="24" x14ac:dyDescent="0.25">
      <c r="A21" s="6" t="s">
        <v>51</v>
      </c>
      <c r="B21" s="7" t="s">
        <v>16</v>
      </c>
      <c r="C21" s="8" t="s">
        <v>65</v>
      </c>
      <c r="D21" s="9" t="s">
        <v>87</v>
      </c>
      <c r="E21" s="10" t="s">
        <v>165</v>
      </c>
      <c r="F21" s="7" t="s">
        <v>59</v>
      </c>
      <c r="G21" s="11">
        <f>+'GASTOS DESAGREGADO'!G53</f>
        <v>3802788536</v>
      </c>
      <c r="H21" s="11">
        <v>0</v>
      </c>
      <c r="I21" s="12">
        <v>2024003050227</v>
      </c>
    </row>
    <row r="22" spans="1:11" x14ac:dyDescent="0.25">
      <c r="A22" s="6" t="s">
        <v>51</v>
      </c>
      <c r="B22" s="7" t="s">
        <v>13</v>
      </c>
      <c r="C22" s="8" t="s">
        <v>92</v>
      </c>
      <c r="D22" s="9" t="s">
        <v>93</v>
      </c>
      <c r="E22" s="14" t="s">
        <v>94</v>
      </c>
      <c r="F22" s="7" t="s">
        <v>59</v>
      </c>
      <c r="G22" s="11">
        <f>+'GASTOS DESAGREGADO'!G63</f>
        <v>24997624000</v>
      </c>
      <c r="H22" s="11">
        <v>0</v>
      </c>
      <c r="I22" s="12">
        <v>2024003050223</v>
      </c>
    </row>
    <row r="23" spans="1:11" x14ac:dyDescent="0.25">
      <c r="A23" s="6" t="s">
        <v>51</v>
      </c>
      <c r="B23" s="7" t="s">
        <v>95</v>
      </c>
      <c r="C23" s="8" t="s">
        <v>92</v>
      </c>
      <c r="D23" s="9" t="s">
        <v>93</v>
      </c>
      <c r="E23" s="14" t="s">
        <v>94</v>
      </c>
      <c r="F23" s="7" t="s">
        <v>59</v>
      </c>
      <c r="G23" s="11">
        <f>+'GASTOS DESAGREGADO'!G64</f>
        <v>12451323610</v>
      </c>
      <c r="H23" s="11">
        <f t="shared" ref="H23" si="2">+G23</f>
        <v>12451323610</v>
      </c>
      <c r="I23" s="12">
        <v>2024003050223</v>
      </c>
    </row>
    <row r="24" spans="1:11" x14ac:dyDescent="0.25">
      <c r="A24" s="15"/>
      <c r="B24" s="15"/>
      <c r="C24" s="15"/>
      <c r="D24" s="15"/>
      <c r="E24" s="15" t="s">
        <v>56</v>
      </c>
      <c r="F24" s="15"/>
      <c r="G24" s="16">
        <f>SUM(G5:G23)</f>
        <v>111883021887</v>
      </c>
      <c r="H24" s="16">
        <f t="shared" ref="H24" si="3">SUM(H5:H23)</f>
        <v>28581105815</v>
      </c>
      <c r="I24" s="16"/>
    </row>
    <row r="26" spans="1:11" x14ac:dyDescent="0.25">
      <c r="E26" s="138" t="s">
        <v>158</v>
      </c>
      <c r="F26" s="138"/>
      <c r="G26" s="138"/>
      <c r="H26" s="138"/>
      <c r="I26" s="138"/>
    </row>
    <row r="27" spans="1:11" x14ac:dyDescent="0.25">
      <c r="E27" s="138" t="s">
        <v>159</v>
      </c>
      <c r="F27" s="138"/>
      <c r="G27" s="17" t="s">
        <v>6</v>
      </c>
      <c r="H27" s="17" t="s">
        <v>54</v>
      </c>
      <c r="I27" s="17" t="s">
        <v>58</v>
      </c>
    </row>
    <row r="28" spans="1:11" x14ac:dyDescent="0.25">
      <c r="E28" s="139" t="s">
        <v>160</v>
      </c>
      <c r="F28" s="140"/>
      <c r="G28" s="18" t="s">
        <v>171</v>
      </c>
      <c r="H28" s="19">
        <f>SUM(G5:G14)</f>
        <v>45619459120</v>
      </c>
      <c r="I28" s="19">
        <v>0</v>
      </c>
    </row>
    <row r="29" spans="1:11" x14ac:dyDescent="0.25">
      <c r="E29" s="139" t="s">
        <v>160</v>
      </c>
      <c r="F29" s="140"/>
      <c r="G29" s="18" t="s">
        <v>12</v>
      </c>
      <c r="H29" s="19">
        <f>+G15+G16</f>
        <v>5079255880</v>
      </c>
      <c r="I29" s="19">
        <v>0</v>
      </c>
    </row>
    <row r="30" spans="1:11" x14ac:dyDescent="0.25">
      <c r="E30" s="135" t="s">
        <v>161</v>
      </c>
      <c r="F30" s="136"/>
      <c r="G30" s="20" t="s">
        <v>15</v>
      </c>
      <c r="H30" s="19">
        <f>+G17</f>
        <v>2827666179</v>
      </c>
      <c r="I30" s="19">
        <f>+H30</f>
        <v>2827666179</v>
      </c>
    </row>
    <row r="31" spans="1:11" x14ac:dyDescent="0.25">
      <c r="E31" s="135" t="s">
        <v>162</v>
      </c>
      <c r="F31" s="136"/>
      <c r="G31" s="18" t="s">
        <v>17</v>
      </c>
      <c r="H31" s="19">
        <f>+G18</f>
        <v>12836345633</v>
      </c>
      <c r="I31" s="19">
        <f t="shared" ref="I31:I32" si="4">+H31</f>
        <v>12836345633</v>
      </c>
    </row>
    <row r="32" spans="1:11" x14ac:dyDescent="0.25">
      <c r="E32" s="135" t="s">
        <v>162</v>
      </c>
      <c r="F32" s="136"/>
      <c r="G32" s="18" t="s">
        <v>52</v>
      </c>
      <c r="H32" s="19">
        <f>+G19</f>
        <v>465770393</v>
      </c>
      <c r="I32" s="19">
        <f t="shared" si="4"/>
        <v>465770393</v>
      </c>
    </row>
    <row r="33" spans="5:9" x14ac:dyDescent="0.25">
      <c r="E33" s="135" t="s">
        <v>163</v>
      </c>
      <c r="F33" s="136"/>
      <c r="G33" s="18" t="s">
        <v>16</v>
      </c>
      <c r="H33" s="19">
        <f>+G20+G21</f>
        <v>7605577072</v>
      </c>
      <c r="I33" s="19">
        <v>0</v>
      </c>
    </row>
    <row r="34" spans="5:9" x14ac:dyDescent="0.25">
      <c r="E34" s="135" t="s">
        <v>164</v>
      </c>
      <c r="F34" s="136"/>
      <c r="G34" s="18" t="s">
        <v>13</v>
      </c>
      <c r="H34" s="19">
        <f>+G22</f>
        <v>24997624000</v>
      </c>
      <c r="I34" s="19">
        <v>0</v>
      </c>
    </row>
    <row r="35" spans="5:9" x14ac:dyDescent="0.25">
      <c r="E35" s="135" t="s">
        <v>162</v>
      </c>
      <c r="F35" s="136"/>
      <c r="G35" s="18" t="s">
        <v>95</v>
      </c>
      <c r="H35" s="19">
        <f>+G23</f>
        <v>12451323610</v>
      </c>
      <c r="I35" s="19">
        <f t="shared" ref="I35" si="5">+H35</f>
        <v>12451323610</v>
      </c>
    </row>
    <row r="36" spans="5:9" x14ac:dyDescent="0.25">
      <c r="E36" s="137" t="s">
        <v>56</v>
      </c>
      <c r="F36" s="137"/>
      <c r="G36" s="137"/>
      <c r="H36" s="21">
        <f>SUM(H28:H35)</f>
        <v>111883021887</v>
      </c>
      <c r="I36" s="21">
        <f>SUM(I28:I35)</f>
        <v>28581105815</v>
      </c>
    </row>
    <row r="37" spans="5:9" x14ac:dyDescent="0.25">
      <c r="H37" s="22"/>
    </row>
  </sheetData>
  <mergeCells count="16">
    <mergeCell ref="E26:I26"/>
    <mergeCell ref="A1:C3"/>
    <mergeCell ref="D1:G3"/>
    <mergeCell ref="H1:I1"/>
    <mergeCell ref="H2:I2"/>
    <mergeCell ref="H3:I3"/>
    <mergeCell ref="E33:F33"/>
    <mergeCell ref="E34:F34"/>
    <mergeCell ref="E35:F35"/>
    <mergeCell ref="E36:G36"/>
    <mergeCell ref="E27:F27"/>
    <mergeCell ref="E28:F28"/>
    <mergeCell ref="E29:F29"/>
    <mergeCell ref="E30:F30"/>
    <mergeCell ref="E31:F31"/>
    <mergeCell ref="E32:F32"/>
  </mergeCells>
  <pageMargins left="0.7" right="0.7" top="0.75" bottom="0.75" header="0.3" footer="0.3"/>
  <pageSetup scale="77" orientation="landscape" r:id="rId1"/>
  <ignoredErrors>
    <ignoredError sqref="G5:G23 H17:H24" unlockedFormula="1"/>
    <ignoredError sqref="D5:D23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K85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1" width="17.5703125" style="62" bestFit="1" customWidth="1"/>
    <col min="2" max="2" width="14.7109375" style="62" customWidth="1"/>
    <col min="3" max="3" width="21.28515625" style="62" bestFit="1" customWidth="1"/>
    <col min="4" max="4" width="16.5703125" style="62" customWidth="1"/>
    <col min="5" max="5" width="20.7109375" style="62" bestFit="1" customWidth="1"/>
    <col min="6" max="6" width="58" style="62" customWidth="1"/>
    <col min="7" max="7" width="20.7109375" style="62" bestFit="1" customWidth="1"/>
    <col min="8" max="8" width="6.140625" style="62" customWidth="1"/>
    <col min="9" max="9" width="20.140625" style="62" customWidth="1"/>
    <col min="10" max="10" width="110" style="62" customWidth="1"/>
    <col min="11" max="16384" width="11.42578125" style="62"/>
  </cols>
  <sheetData>
    <row r="1" spans="1:2" x14ac:dyDescent="0.2">
      <c r="A1" s="49" t="s">
        <v>178</v>
      </c>
      <c r="B1" s="50"/>
    </row>
    <row r="2" spans="1:2" x14ac:dyDescent="0.2">
      <c r="A2" s="50" t="s">
        <v>179</v>
      </c>
      <c r="B2" s="50"/>
    </row>
    <row r="3" spans="1:2" x14ac:dyDescent="0.2">
      <c r="A3" s="23" t="s">
        <v>6</v>
      </c>
      <c r="B3" s="23" t="s">
        <v>183</v>
      </c>
    </row>
    <row r="4" spans="1:2" x14ac:dyDescent="0.2">
      <c r="A4" s="63" t="s">
        <v>171</v>
      </c>
      <c r="B4" s="62" t="s">
        <v>184</v>
      </c>
    </row>
    <row r="5" spans="1:2" x14ac:dyDescent="0.2">
      <c r="A5" s="63" t="s">
        <v>172</v>
      </c>
      <c r="B5" s="62" t="s">
        <v>185</v>
      </c>
    </row>
    <row r="6" spans="1:2" x14ac:dyDescent="0.2">
      <c r="A6" s="63" t="s">
        <v>15</v>
      </c>
      <c r="B6" s="62" t="s">
        <v>186</v>
      </c>
    </row>
    <row r="7" spans="1:2" x14ac:dyDescent="0.2">
      <c r="A7" s="63" t="s">
        <v>17</v>
      </c>
      <c r="B7" s="62" t="s">
        <v>187</v>
      </c>
    </row>
    <row r="8" spans="1:2" x14ac:dyDescent="0.2">
      <c r="A8" s="63" t="s">
        <v>52</v>
      </c>
      <c r="B8" s="62" t="s">
        <v>188</v>
      </c>
    </row>
    <row r="9" spans="1:2" x14ac:dyDescent="0.2">
      <c r="A9" s="63" t="s">
        <v>21</v>
      </c>
      <c r="B9" s="62" t="s">
        <v>189</v>
      </c>
    </row>
    <row r="10" spans="1:2" x14ac:dyDescent="0.2">
      <c r="A10" s="63" t="s">
        <v>16</v>
      </c>
      <c r="B10" s="62" t="s">
        <v>190</v>
      </c>
    </row>
    <row r="11" spans="1:2" x14ac:dyDescent="0.2">
      <c r="A11" s="63" t="s">
        <v>13</v>
      </c>
      <c r="B11" s="62" t="s">
        <v>191</v>
      </c>
    </row>
    <row r="12" spans="1:2" x14ac:dyDescent="0.2">
      <c r="A12" s="63" t="s">
        <v>95</v>
      </c>
      <c r="B12" s="62" t="s">
        <v>192</v>
      </c>
    </row>
    <row r="16" spans="1:2" x14ac:dyDescent="0.2">
      <c r="A16" s="71" t="s">
        <v>2</v>
      </c>
    </row>
    <row r="18" spans="1:11" x14ac:dyDescent="0.2">
      <c r="A18" s="69" t="s">
        <v>5</v>
      </c>
      <c r="B18" s="69" t="s">
        <v>6</v>
      </c>
      <c r="C18" s="69" t="s">
        <v>18</v>
      </c>
      <c r="D18" s="37" t="s">
        <v>7</v>
      </c>
      <c r="E18" s="37" t="s">
        <v>8</v>
      </c>
      <c r="F18" s="69" t="s">
        <v>9</v>
      </c>
      <c r="G18" s="70" t="s">
        <v>144</v>
      </c>
      <c r="H18" s="62" t="s">
        <v>14</v>
      </c>
      <c r="I18" s="74" t="s">
        <v>205</v>
      </c>
      <c r="J18" s="74" t="s">
        <v>206</v>
      </c>
      <c r="K18" s="74" t="s">
        <v>207</v>
      </c>
    </row>
    <row r="19" spans="1:11" x14ac:dyDescent="0.2">
      <c r="A19" s="25" t="s">
        <v>51</v>
      </c>
      <c r="B19" s="25" t="s">
        <v>171</v>
      </c>
      <c r="C19" s="41" t="s">
        <v>100</v>
      </c>
      <c r="D19" s="72" t="s">
        <v>204</v>
      </c>
      <c r="E19" s="72" t="s">
        <v>55</v>
      </c>
      <c r="F19" s="79" t="s">
        <v>244</v>
      </c>
      <c r="G19" s="43">
        <v>84253044000</v>
      </c>
      <c r="I19" s="50" t="str">
        <f>+SUBSTITUTE(SUBSTITUTE(C19,"I-",""),"-",".")</f>
        <v>1.1.02.02.116.01.01.03</v>
      </c>
      <c r="J19" s="90" t="str">
        <f>+VLOOKUP(I19,[1]EP!$E:$F,2,FALSE)</f>
        <v>MATRICULAS</v>
      </c>
      <c r="K19" s="50" t="str">
        <f>+VLOOKUP(B19,Fondos[#All],2,FALSE)</f>
        <v>FONDOS COMUNES I.C.L.D DE ESTABLECIMIENTOS</v>
      </c>
    </row>
    <row r="20" spans="1:11" x14ac:dyDescent="0.2">
      <c r="A20" s="25" t="s">
        <v>51</v>
      </c>
      <c r="B20" s="25" t="s">
        <v>171</v>
      </c>
      <c r="C20" s="41" t="s">
        <v>101</v>
      </c>
      <c r="D20" s="72" t="s">
        <v>204</v>
      </c>
      <c r="E20" s="72" t="s">
        <v>55</v>
      </c>
      <c r="F20" s="79" t="s">
        <v>245</v>
      </c>
      <c r="G20" s="43">
        <v>5078214400</v>
      </c>
      <c r="I20" s="50" t="str">
        <f t="shared" ref="I20:I32" si="0">+SUBSTITUTE(SUBSTITUTE(C20,"I-",""),"-",".")</f>
        <v>1.1.02.02.116.02</v>
      </c>
      <c r="J20" s="90" t="str">
        <f>+VLOOKUP(I20,[1]EP!$E:$F,2,FALSE)</f>
        <v>DERECHOS COMPLEMENTARIOS ASOCIADOS A LA EDUCACION</v>
      </c>
      <c r="K20" s="50" t="str">
        <f>+VLOOKUP(B20,Fondos[#All],2,FALSE)</f>
        <v>FONDOS COMUNES I.C.L.D DE ESTABLECIMIENTOS</v>
      </c>
    </row>
    <row r="21" spans="1:11" x14ac:dyDescent="0.2">
      <c r="A21" s="25" t="s">
        <v>51</v>
      </c>
      <c r="B21" s="25" t="s">
        <v>171</v>
      </c>
      <c r="C21" s="41" t="s">
        <v>104</v>
      </c>
      <c r="D21" s="72" t="s">
        <v>204</v>
      </c>
      <c r="E21" s="72" t="s">
        <v>55</v>
      </c>
      <c r="F21" s="79" t="s">
        <v>239</v>
      </c>
      <c r="G21" s="43">
        <v>6125718152</v>
      </c>
      <c r="I21" s="50" t="str">
        <f t="shared" si="0"/>
        <v>1.1.02.05.001.09</v>
      </c>
      <c r="J21" s="90" t="str">
        <f>+VLOOKUP(I21,[1]EP!$E:$F,2,FALSE)</f>
        <v>SERVICIOS PARA LA COMUNIDAD, SOCIALES Y PERSONALES</v>
      </c>
      <c r="K21" s="50" t="str">
        <f>+VLOOKUP(B21,Fondos[#All],2,FALSE)</f>
        <v>FONDOS COMUNES I.C.L.D DE ESTABLECIMIENTOS</v>
      </c>
    </row>
    <row r="22" spans="1:11" x14ac:dyDescent="0.2">
      <c r="A22" s="25" t="s">
        <v>51</v>
      </c>
      <c r="B22" s="25" t="s">
        <v>171</v>
      </c>
      <c r="C22" s="41" t="s">
        <v>104</v>
      </c>
      <c r="D22" s="72" t="s">
        <v>204</v>
      </c>
      <c r="E22" s="72" t="s">
        <v>55</v>
      </c>
      <c r="F22" s="79" t="s">
        <v>240</v>
      </c>
      <c r="G22" s="43">
        <v>376163640</v>
      </c>
      <c r="I22" s="50" t="str">
        <f t="shared" si="0"/>
        <v>1.1.02.05.001.09</v>
      </c>
      <c r="J22" s="90" t="str">
        <f>+VLOOKUP(I22,[1]EP!$E:$F,2,FALSE)</f>
        <v>SERVICIOS PARA LA COMUNIDAD, SOCIALES Y PERSONALES</v>
      </c>
      <c r="K22" s="50" t="str">
        <f>+VLOOKUP(B22,Fondos[#All],2,FALSE)</f>
        <v>FONDOS COMUNES I.C.L.D DE ESTABLECIMIENTOS</v>
      </c>
    </row>
    <row r="23" spans="1:11" x14ac:dyDescent="0.2">
      <c r="A23" s="25" t="s">
        <v>51</v>
      </c>
      <c r="B23" s="25" t="s">
        <v>171</v>
      </c>
      <c r="C23" s="41" t="s">
        <v>104</v>
      </c>
      <c r="D23" s="72" t="s">
        <v>204</v>
      </c>
      <c r="E23" s="72" t="s">
        <v>55</v>
      </c>
      <c r="F23" s="79" t="s">
        <v>241</v>
      </c>
      <c r="G23" s="43">
        <v>15025882216</v>
      </c>
      <c r="I23" s="50" t="str">
        <f t="shared" si="0"/>
        <v>1.1.02.05.001.09</v>
      </c>
      <c r="J23" s="90" t="str">
        <f>+VLOOKUP(I23,[1]EP!$E:$F,2,FALSE)</f>
        <v>SERVICIOS PARA LA COMUNIDAD, SOCIALES Y PERSONALES</v>
      </c>
      <c r="K23" s="50" t="str">
        <f>+VLOOKUP(B23,Fondos[#All],2,FALSE)</f>
        <v>FONDOS COMUNES I.C.L.D DE ESTABLECIMIENTOS</v>
      </c>
    </row>
    <row r="24" spans="1:11" x14ac:dyDescent="0.2">
      <c r="A24" s="25" t="s">
        <v>51</v>
      </c>
      <c r="B24" s="25" t="s">
        <v>13</v>
      </c>
      <c r="C24" s="41" t="s">
        <v>167</v>
      </c>
      <c r="D24" s="72" t="s">
        <v>204</v>
      </c>
      <c r="E24" s="72" t="s">
        <v>55</v>
      </c>
      <c r="F24" s="79" t="s">
        <v>242</v>
      </c>
      <c r="G24" s="43">
        <v>24997624000</v>
      </c>
      <c r="I24" s="50" t="str">
        <f t="shared" si="0"/>
        <v>1.1.02.05.002.09</v>
      </c>
      <c r="J24" s="90" t="str">
        <f>+VLOOKUP(I24,[1]EP!$E:$F,2,FALSE)</f>
        <v>SERVICIOS PARA LA COMUNIDAD, SOCIALES Y PERSONALES</v>
      </c>
      <c r="K24" s="50" t="str">
        <f>+VLOOKUP(B24,Fondos[#All],2,FALSE)</f>
        <v>CNV ASESORIAS TECNICAS Y PROFESIONALES</v>
      </c>
    </row>
    <row r="25" spans="1:11" x14ac:dyDescent="0.2">
      <c r="A25" s="25" t="s">
        <v>51</v>
      </c>
      <c r="B25" s="25" t="s">
        <v>16</v>
      </c>
      <c r="C25" s="41" t="s">
        <v>168</v>
      </c>
      <c r="D25" s="72" t="s">
        <v>204</v>
      </c>
      <c r="E25" s="72" t="s">
        <v>55</v>
      </c>
      <c r="F25" s="79" t="s">
        <v>243</v>
      </c>
      <c r="G25" s="43">
        <v>7605577072</v>
      </c>
      <c r="I25" s="50" t="str">
        <f t="shared" si="0"/>
        <v>1.1.02.06.006.01</v>
      </c>
      <c r="J25" s="90" t="str">
        <f>+VLOOKUP(I25,[1]EP!$E:$F,2,FALSE)</f>
        <v>APORTES NACION</v>
      </c>
      <c r="K25" s="50" t="str">
        <f>+VLOOKUP(B25,Fondos[#All],2,FALSE)</f>
        <v>Aportes de la Nación Inversión (CREE)</v>
      </c>
    </row>
    <row r="26" spans="1:11" x14ac:dyDescent="0.2">
      <c r="A26" s="25" t="s">
        <v>51</v>
      </c>
      <c r="B26" s="25" t="s">
        <v>171</v>
      </c>
      <c r="C26" s="41" t="s">
        <v>208</v>
      </c>
      <c r="D26" s="72" t="s">
        <v>204</v>
      </c>
      <c r="E26" s="72" t="s">
        <v>55</v>
      </c>
      <c r="F26" s="79" t="s">
        <v>247</v>
      </c>
      <c r="G26" s="43">
        <v>3009314380</v>
      </c>
      <c r="I26" s="50" t="str">
        <f t="shared" si="0"/>
        <v>1.1.02.06.006.02</v>
      </c>
      <c r="J26" s="90" t="str">
        <f>+VLOOKUP(I26,[1]EP!$E:$F,2,FALSE)</f>
        <v>DEVOLUCION IVA- INSTITUCIONES DE EDUCACION SUPERIOR</v>
      </c>
      <c r="K26" s="50" t="str">
        <f>+VLOOKUP(B26,Fondos[#All],2,FALSE)</f>
        <v>FONDOS COMUNES I.C.L.D DE ESTABLECIMIENTOS</v>
      </c>
    </row>
    <row r="27" spans="1:11" x14ac:dyDescent="0.2">
      <c r="A27" s="25" t="s">
        <v>51</v>
      </c>
      <c r="B27" s="25" t="s">
        <v>95</v>
      </c>
      <c r="C27" s="41" t="s">
        <v>169</v>
      </c>
      <c r="D27" s="72" t="s">
        <v>204</v>
      </c>
      <c r="E27" s="72" t="s">
        <v>55</v>
      </c>
      <c r="F27" s="79" t="s">
        <v>248</v>
      </c>
      <c r="G27" s="34">
        <v>12451323610</v>
      </c>
      <c r="I27" s="50" t="str">
        <f t="shared" si="0"/>
        <v>1.1.02.06.006.99</v>
      </c>
      <c r="J27" s="90" t="str">
        <f>+VLOOKUP(I27,[1]EP!$E:$F,2,FALSE)</f>
        <v>APORTES DE ENTIDADES TERRITORIALES A ESTABLECIMIENTOS PUBLICOS O UNIDADES ADMNINISTRATIVAS ESPECIALES</v>
      </c>
      <c r="K27" s="50" t="str">
        <f>+VLOOKUP(B27,Fondos[#All],2,FALSE)</f>
        <v>RECURSOS CAPITAL PROPIOS RENDIMIENTOS</v>
      </c>
    </row>
    <row r="28" spans="1:11" x14ac:dyDescent="0.2">
      <c r="A28" s="25" t="s">
        <v>51</v>
      </c>
      <c r="B28" s="25" t="s">
        <v>15</v>
      </c>
      <c r="C28" s="41" t="s">
        <v>166</v>
      </c>
      <c r="D28" s="72" t="s">
        <v>204</v>
      </c>
      <c r="E28" s="72" t="s">
        <v>55</v>
      </c>
      <c r="F28" s="79" t="s">
        <v>170</v>
      </c>
      <c r="G28" s="34">
        <v>2827666179</v>
      </c>
      <c r="I28" s="50" t="str">
        <f t="shared" si="0"/>
        <v>1.1.02.06.006.07</v>
      </c>
      <c r="J28" s="90" t="str">
        <f>+VLOOKUP(I28,[1]EP!$E:$F,2,FALSE)</f>
        <v xml:space="preserve">TRANSFERENCIA DEL RECAUDO DE ESTAMPILLAS </v>
      </c>
      <c r="K28" s="50" t="str">
        <f>+VLOOKUP(B28,Fondos[#All],2,FALSE)</f>
        <v>ESTAMPILLA PRODESARROLLO</v>
      </c>
    </row>
    <row r="29" spans="1:11" x14ac:dyDescent="0.2">
      <c r="A29" s="25" t="s">
        <v>51</v>
      </c>
      <c r="B29" s="25" t="s">
        <v>17</v>
      </c>
      <c r="C29" s="41" t="s">
        <v>169</v>
      </c>
      <c r="D29" s="72" t="s">
        <v>204</v>
      </c>
      <c r="E29" s="72" t="s">
        <v>55</v>
      </c>
      <c r="F29" s="79" t="s">
        <v>248</v>
      </c>
      <c r="G29" s="34">
        <v>12836345633</v>
      </c>
      <c r="I29" s="50" t="str">
        <f t="shared" si="0"/>
        <v>1.1.02.06.006.99</v>
      </c>
      <c r="J29" s="90" t="str">
        <f>+VLOOKUP(I29,[1]EP!$E:$F,2,FALSE)</f>
        <v>APORTES DE ENTIDADES TERRITORIALES A ESTABLECIMIENTOS PUBLICOS O UNIDADES ADMNINISTRATIVAS ESPECIALES</v>
      </c>
      <c r="K29" s="50" t="str">
        <f>+VLOOKUP(B29,Fondos[#All],2,FALSE)</f>
        <v>LEY 1816 2016 - 14% PREFERENTE SAL-EDU</v>
      </c>
    </row>
    <row r="30" spans="1:11" x14ac:dyDescent="0.2">
      <c r="A30" s="25" t="s">
        <v>51</v>
      </c>
      <c r="B30" s="25" t="s">
        <v>52</v>
      </c>
      <c r="C30" s="41" t="s">
        <v>169</v>
      </c>
      <c r="D30" s="72" t="s">
        <v>204</v>
      </c>
      <c r="E30" s="72" t="s">
        <v>55</v>
      </c>
      <c r="F30" s="79" t="s">
        <v>248</v>
      </c>
      <c r="G30" s="34">
        <v>465770393</v>
      </c>
      <c r="I30" s="50" t="str">
        <f t="shared" si="0"/>
        <v>1.1.02.06.006.99</v>
      </c>
      <c r="J30" s="90" t="str">
        <f>+VLOOKUP(I30,[1]EP!$E:$F,2,FALSE)</f>
        <v>APORTES DE ENTIDADES TERRITORIALES A ESTABLECIMIENTOS PUBLICOS O UNIDADES ADMNINISTRATIVAS ESPECIALES</v>
      </c>
      <c r="K30" s="50" t="str">
        <f>+VLOOKUP(B30,Fondos[#All],2,FALSE)</f>
        <v>LEY 1816 2016 - 51% PREFERENTE SAL-EDU</v>
      </c>
    </row>
    <row r="31" spans="1:11" x14ac:dyDescent="0.2">
      <c r="A31" s="25" t="s">
        <v>51</v>
      </c>
      <c r="B31" s="25" t="s">
        <v>21</v>
      </c>
      <c r="C31" s="41" t="s">
        <v>108</v>
      </c>
      <c r="D31" s="72" t="s">
        <v>204</v>
      </c>
      <c r="E31" s="72" t="s">
        <v>55</v>
      </c>
      <c r="F31" s="79" t="s">
        <v>22</v>
      </c>
      <c r="G31" s="43">
        <v>470205076</v>
      </c>
      <c r="I31" s="50" t="str">
        <f t="shared" si="0"/>
        <v>1.1.02.06.009.02.02</v>
      </c>
      <c r="J31" s="90" t="str">
        <f>+VLOOKUP(I31,[1]EP!$E:$F,2,FALSE)</f>
        <v>CUOTAS PARTES PENSIONALES</v>
      </c>
      <c r="K31" s="50" t="str">
        <f>+VLOOKUP(B31,Fondos[#All],2,FALSE)</f>
        <v>CUOTAS PARTES MESADA PENSIONAL GANT</v>
      </c>
    </row>
    <row r="32" spans="1:11" x14ac:dyDescent="0.2">
      <c r="A32" s="25" t="s">
        <v>51</v>
      </c>
      <c r="B32" s="25" t="s">
        <v>171</v>
      </c>
      <c r="C32" s="41" t="s">
        <v>251</v>
      </c>
      <c r="D32" s="72" t="s">
        <v>204</v>
      </c>
      <c r="E32" s="72" t="s">
        <v>55</v>
      </c>
      <c r="F32" s="79" t="s">
        <v>250</v>
      </c>
      <c r="G32" s="43">
        <v>13061632</v>
      </c>
      <c r="I32" s="50" t="str">
        <f t="shared" si="0"/>
        <v>1.2.01.02.001.02</v>
      </c>
      <c r="J32" s="90" t="str">
        <f>+VLOOKUP(I32,[1]EP!$E:$F,2,FALSE)</f>
        <v>DISPOSICION DE MAQUINARIA Y EQUIPO</v>
      </c>
      <c r="K32" s="50" t="str">
        <f>+VLOOKUP(B32,Fondos[#All],2,FALSE)</f>
        <v>FONDOS COMUNES I.C.L.D DE ESTABLECIMIENTOS</v>
      </c>
    </row>
    <row r="33" spans="1:11" x14ac:dyDescent="0.2">
      <c r="A33" s="25" t="s">
        <v>51</v>
      </c>
      <c r="B33" s="44" t="s">
        <v>172</v>
      </c>
      <c r="C33" s="41" t="s">
        <v>113</v>
      </c>
      <c r="D33" s="72" t="s">
        <v>204</v>
      </c>
      <c r="E33" s="72" t="s">
        <v>55</v>
      </c>
      <c r="F33" s="79" t="s">
        <v>23</v>
      </c>
      <c r="G33" s="43">
        <v>5079255880</v>
      </c>
      <c r="I33" s="50" t="str">
        <f t="shared" ref="I33" si="1">+SUBSTITUTE(SUBSTITUTE(C33,"I-",""),"-",".")</f>
        <v>1.2.05.02</v>
      </c>
      <c r="J33" s="90" t="str">
        <f>+VLOOKUP(I33,[1]EP!$E:$F,2,FALSE)</f>
        <v>DEPOSITOS</v>
      </c>
      <c r="K33" s="50" t="str">
        <f>+VLOOKUP(B33,Fondos[#All],2,FALSE)</f>
        <v>RECURSOS CAPITAL PROPIOS</v>
      </c>
    </row>
    <row r="34" spans="1:11" ht="15" x14ac:dyDescent="0.25">
      <c r="A34"/>
      <c r="B34"/>
      <c r="C34"/>
    </row>
    <row r="35" spans="1:11" ht="15" x14ac:dyDescent="0.25">
      <c r="A35"/>
      <c r="B35"/>
      <c r="C35"/>
    </row>
    <row r="36" spans="1:11" ht="15" x14ac:dyDescent="0.25">
      <c r="A36"/>
      <c r="B36"/>
      <c r="C36"/>
    </row>
    <row r="37" spans="1:11" ht="25.5" x14ac:dyDescent="0.2">
      <c r="A37" s="37" t="s">
        <v>5</v>
      </c>
      <c r="B37" s="37" t="s">
        <v>6</v>
      </c>
      <c r="C37" s="37" t="s">
        <v>18</v>
      </c>
      <c r="D37" s="37" t="s">
        <v>7</v>
      </c>
      <c r="E37" s="37" t="s">
        <v>8</v>
      </c>
      <c r="F37" s="69" t="s">
        <v>9</v>
      </c>
      <c r="G37" s="73" t="s">
        <v>146</v>
      </c>
      <c r="H37" s="62" t="s">
        <v>14</v>
      </c>
      <c r="I37" s="74" t="s">
        <v>205</v>
      </c>
      <c r="J37" s="74" t="s">
        <v>206</v>
      </c>
      <c r="K37" s="74" t="s">
        <v>207</v>
      </c>
    </row>
    <row r="38" spans="1:11" x14ac:dyDescent="0.2">
      <c r="A38" s="24" t="s">
        <v>51</v>
      </c>
      <c r="B38" s="24" t="s">
        <v>171</v>
      </c>
      <c r="C38" s="24" t="s">
        <v>115</v>
      </c>
      <c r="D38" s="25" t="s">
        <v>204</v>
      </c>
      <c r="E38" s="72" t="s">
        <v>55</v>
      </c>
      <c r="F38" s="25" t="s">
        <v>27</v>
      </c>
      <c r="G38" s="26">
        <v>9537096412</v>
      </c>
      <c r="I38" s="50" t="str">
        <f>+SUBSTITUTE(SUBSTITUTE(C38,"I-",""),"-",".")</f>
        <v>2.1.1.01.01.001.01</v>
      </c>
      <c r="J38" s="90" t="str">
        <f>+VLOOKUP(I38,[1]EP!$E:$F,2,FALSE)</f>
        <v>SUELDO BASICO</v>
      </c>
      <c r="K38" s="50" t="str">
        <f>+VLOOKUP(B38,Fondos[#All],2,FALSE)</f>
        <v>FONDOS COMUNES I.C.L.D DE ESTABLECIMIENTOS</v>
      </c>
    </row>
    <row r="39" spans="1:11" x14ac:dyDescent="0.2">
      <c r="A39" s="24" t="s">
        <v>51</v>
      </c>
      <c r="B39" s="24" t="s">
        <v>171</v>
      </c>
      <c r="C39" s="24" t="s">
        <v>116</v>
      </c>
      <c r="D39" s="25" t="s">
        <v>204</v>
      </c>
      <c r="E39" s="72" t="s">
        <v>55</v>
      </c>
      <c r="F39" s="25" t="s">
        <v>28</v>
      </c>
      <c r="G39" s="27">
        <v>209609948</v>
      </c>
      <c r="I39" s="50" t="str">
        <f t="shared" ref="I39:I85" si="2">+SUBSTITUTE(SUBSTITUTE(C39,"I-",""),"-",".")</f>
        <v>2.1.1.01.01.001.02</v>
      </c>
      <c r="J39" s="90" t="str">
        <f>+VLOOKUP(I39,[1]EP!$E:$F,2,FALSE)</f>
        <v>HORAS EXTRAS, DOMINICALES, FESTIVOS Y RECARGOS</v>
      </c>
      <c r="K39" s="50" t="str">
        <f>+VLOOKUP(B39,Fondos[#All],2,FALSE)</f>
        <v>FONDOS COMUNES I.C.L.D DE ESTABLECIMIENTOS</v>
      </c>
    </row>
    <row r="40" spans="1:11" x14ac:dyDescent="0.2">
      <c r="A40" s="24" t="s">
        <v>51</v>
      </c>
      <c r="B40" s="24" t="s">
        <v>171</v>
      </c>
      <c r="C40" s="24" t="s">
        <v>117</v>
      </c>
      <c r="D40" s="25" t="s">
        <v>204</v>
      </c>
      <c r="E40" s="72" t="s">
        <v>55</v>
      </c>
      <c r="F40" s="25" t="s">
        <v>29</v>
      </c>
      <c r="G40" s="26">
        <v>146824484</v>
      </c>
      <c r="I40" s="50" t="str">
        <f t="shared" si="2"/>
        <v>2.1.1.01.01.001.05</v>
      </c>
      <c r="J40" s="90" t="str">
        <f>+VLOOKUP(I40,[1]EP!$E:$F,2,FALSE)</f>
        <v>AUXILIO DE TRANSPORTE</v>
      </c>
      <c r="K40" s="50" t="str">
        <f>+VLOOKUP(B40,Fondos[#All],2,FALSE)</f>
        <v>FONDOS COMUNES I.C.L.D DE ESTABLECIMIENTOS</v>
      </c>
    </row>
    <row r="41" spans="1:11" x14ac:dyDescent="0.2">
      <c r="A41" s="24" t="s">
        <v>51</v>
      </c>
      <c r="B41" s="24" t="s">
        <v>171</v>
      </c>
      <c r="C41" s="24" t="s">
        <v>118</v>
      </c>
      <c r="D41" s="25" t="s">
        <v>204</v>
      </c>
      <c r="E41" s="72" t="s">
        <v>55</v>
      </c>
      <c r="F41" s="25" t="s">
        <v>30</v>
      </c>
      <c r="G41" s="26">
        <v>1223026796</v>
      </c>
      <c r="I41" s="50" t="str">
        <f t="shared" si="2"/>
        <v>2.1.1.01.01.001.06</v>
      </c>
      <c r="J41" s="90" t="str">
        <f>+VLOOKUP(I41,[1]EP!$E:$F,2,FALSE)</f>
        <v>PRIMA DE SERVICIO</v>
      </c>
      <c r="K41" s="50" t="str">
        <f>+VLOOKUP(B41,Fondos[#All],2,FALSE)</f>
        <v>FONDOS COMUNES I.C.L.D DE ESTABLECIMIENTOS</v>
      </c>
    </row>
    <row r="42" spans="1:11" x14ac:dyDescent="0.2">
      <c r="A42" s="24" t="s">
        <v>51</v>
      </c>
      <c r="B42" s="24" t="s">
        <v>171</v>
      </c>
      <c r="C42" s="24" t="s">
        <v>119</v>
      </c>
      <c r="D42" s="25" t="s">
        <v>204</v>
      </c>
      <c r="E42" s="72" t="s">
        <v>55</v>
      </c>
      <c r="F42" s="25" t="s">
        <v>31</v>
      </c>
      <c r="G42" s="26">
        <v>1828543268</v>
      </c>
      <c r="I42" s="50" t="str">
        <f t="shared" si="2"/>
        <v>2.1.1.01.01.001.08.01</v>
      </c>
      <c r="J42" s="90" t="str">
        <f>+VLOOKUP(I42,[1]EP!$E:$F,2,FALSE)</f>
        <v>PRIMA DE NAVIDAD</v>
      </c>
      <c r="K42" s="50" t="str">
        <f>+VLOOKUP(B42,Fondos[#All],2,FALSE)</f>
        <v>FONDOS COMUNES I.C.L.D DE ESTABLECIMIENTOS</v>
      </c>
    </row>
    <row r="43" spans="1:11" x14ac:dyDescent="0.2">
      <c r="A43" s="24" t="s">
        <v>51</v>
      </c>
      <c r="B43" s="24" t="s">
        <v>171</v>
      </c>
      <c r="C43" s="24" t="s">
        <v>120</v>
      </c>
      <c r="D43" s="25" t="s">
        <v>204</v>
      </c>
      <c r="E43" s="72" t="s">
        <v>55</v>
      </c>
      <c r="F43" s="25" t="s">
        <v>32</v>
      </c>
      <c r="G43" s="26">
        <v>1171838580</v>
      </c>
      <c r="I43" s="50" t="str">
        <f t="shared" si="2"/>
        <v>2.1.1.01.01.001.08.02</v>
      </c>
      <c r="J43" s="90" t="str">
        <f>+VLOOKUP(I43,[1]EP!$E:$F,2,FALSE)</f>
        <v>PRIMA DE VACACIONES</v>
      </c>
      <c r="K43" s="50" t="str">
        <f>+VLOOKUP(B43,Fondos[#All],2,FALSE)</f>
        <v>FONDOS COMUNES I.C.L.D DE ESTABLECIMIENTOS</v>
      </c>
    </row>
    <row r="44" spans="1:11" x14ac:dyDescent="0.2">
      <c r="A44" s="24" t="s">
        <v>51</v>
      </c>
      <c r="B44" s="24" t="s">
        <v>171</v>
      </c>
      <c r="C44" s="24" t="s">
        <v>209</v>
      </c>
      <c r="D44" s="78" t="s">
        <v>204</v>
      </c>
      <c r="E44" s="72" t="s">
        <v>55</v>
      </c>
      <c r="F44" s="25" t="s">
        <v>33</v>
      </c>
      <c r="G44" s="26">
        <v>416122808</v>
      </c>
      <c r="I44" s="50" t="str">
        <f t="shared" si="2"/>
        <v>2.1.1.01.01.001.10</v>
      </c>
      <c r="J44" s="90" t="str">
        <f>+VLOOKUP(I44,[1]EP!$E:$F,2,FALSE)</f>
        <v>VIATICOS DE LOS FUNCIONARIOS EN COMISION</v>
      </c>
      <c r="K44" s="50" t="str">
        <f>+VLOOKUP(B44,Fondos[#All],2,FALSE)</f>
        <v>FONDOS COMUNES I.C.L.D DE ESTABLECIMIENTOS</v>
      </c>
    </row>
    <row r="45" spans="1:11" x14ac:dyDescent="0.2">
      <c r="A45" s="24" t="s">
        <v>51</v>
      </c>
      <c r="B45" s="24" t="s">
        <v>171</v>
      </c>
      <c r="C45" s="24" t="s">
        <v>122</v>
      </c>
      <c r="D45" s="25" t="s">
        <v>204</v>
      </c>
      <c r="E45" s="72" t="s">
        <v>55</v>
      </c>
      <c r="F45" s="25" t="s">
        <v>35</v>
      </c>
      <c r="G45" s="26">
        <v>9110333676</v>
      </c>
      <c r="I45" s="50" t="str">
        <f t="shared" si="2"/>
        <v>2.1.1.01.02.001</v>
      </c>
      <c r="J45" s="90" t="str">
        <f>+VLOOKUP(I45,[1]EP!$E:$F,2,FALSE)</f>
        <v>APORTES A LA SEGURIDAD SOCIAL EN PENSIONES</v>
      </c>
      <c r="K45" s="50" t="str">
        <f>+VLOOKUP(B45,Fondos[#All],2,FALSE)</f>
        <v>FONDOS COMUNES I.C.L.D DE ESTABLECIMIENTOS</v>
      </c>
    </row>
    <row r="46" spans="1:11" x14ac:dyDescent="0.2">
      <c r="A46" s="24" t="s">
        <v>51</v>
      </c>
      <c r="B46" s="24" t="s">
        <v>171</v>
      </c>
      <c r="C46" s="24" t="s">
        <v>123</v>
      </c>
      <c r="D46" s="25" t="s">
        <v>204</v>
      </c>
      <c r="E46" s="72" t="s">
        <v>55</v>
      </c>
      <c r="F46" s="25" t="s">
        <v>36</v>
      </c>
      <c r="G46" s="26">
        <v>6094437984</v>
      </c>
      <c r="I46" s="50" t="str">
        <f t="shared" si="2"/>
        <v>2.1.1.01.02.002</v>
      </c>
      <c r="J46" s="90" t="str">
        <f>+VLOOKUP(I46,[1]EP!$E:$F,2,FALSE)</f>
        <v>APORTES A LA SEGURIDAD SOCIAL EN SALUD</v>
      </c>
      <c r="K46" s="50" t="str">
        <f>+VLOOKUP(B46,Fondos[#All],2,FALSE)</f>
        <v>FONDOS COMUNES I.C.L.D DE ESTABLECIMIENTOS</v>
      </c>
    </row>
    <row r="47" spans="1:11" x14ac:dyDescent="0.2">
      <c r="A47" s="24" t="s">
        <v>51</v>
      </c>
      <c r="B47" s="24" t="s">
        <v>171</v>
      </c>
      <c r="C47" s="24" t="s">
        <v>124</v>
      </c>
      <c r="D47" s="25" t="s">
        <v>204</v>
      </c>
      <c r="E47" s="72" t="s">
        <v>55</v>
      </c>
      <c r="F47" s="25" t="s">
        <v>37</v>
      </c>
      <c r="G47" s="26">
        <v>2898658708</v>
      </c>
      <c r="I47" s="50" t="str">
        <f t="shared" si="2"/>
        <v>2.1.1.01.02.004</v>
      </c>
      <c r="J47" s="90" t="str">
        <f>+VLOOKUP(I47,[1]EP!$E:$F,2,FALSE)</f>
        <v>APORTES A CAJAS DE COMPENSACION FAMILIAR</v>
      </c>
      <c r="K47" s="50" t="str">
        <f>+VLOOKUP(B47,Fondos[#All],2,FALSE)</f>
        <v>FONDOS COMUNES I.C.L.D DE ESTABLECIMIENTOS</v>
      </c>
    </row>
    <row r="48" spans="1:11" x14ac:dyDescent="0.2">
      <c r="A48" s="24" t="s">
        <v>51</v>
      </c>
      <c r="B48" s="24" t="s">
        <v>171</v>
      </c>
      <c r="C48" s="24" t="s">
        <v>125</v>
      </c>
      <c r="D48" s="25" t="s">
        <v>204</v>
      </c>
      <c r="E48" s="72" t="s">
        <v>55</v>
      </c>
      <c r="F48" s="25" t="s">
        <v>38</v>
      </c>
      <c r="G48" s="26">
        <v>2074721788</v>
      </c>
      <c r="I48" s="50" t="str">
        <f t="shared" si="2"/>
        <v>2.1.1.01.02.005</v>
      </c>
      <c r="J48" s="90" t="str">
        <f>+VLOOKUP(I48,[1]EP!$E:$F,2,FALSE)</f>
        <v>APORTES GENERALES AL SISTEMA DE RIESGOS LABORALES</v>
      </c>
      <c r="K48" s="50" t="str">
        <f>+VLOOKUP(B48,Fondos[#All],2,FALSE)</f>
        <v>FONDOS COMUNES I.C.L.D DE ESTABLECIMIENTOS</v>
      </c>
    </row>
    <row r="49" spans="1:11" x14ac:dyDescent="0.2">
      <c r="A49" s="24" t="s">
        <v>51</v>
      </c>
      <c r="B49" s="24" t="s">
        <v>171</v>
      </c>
      <c r="C49" s="24" t="s">
        <v>126</v>
      </c>
      <c r="D49" s="25" t="s">
        <v>204</v>
      </c>
      <c r="E49" s="72" t="s">
        <v>55</v>
      </c>
      <c r="F49" s="25" t="s">
        <v>39</v>
      </c>
      <c r="G49" s="26">
        <v>2667201876</v>
      </c>
      <c r="I49" s="50" t="str">
        <f t="shared" si="2"/>
        <v>2.1.1.01.02.006</v>
      </c>
      <c r="J49" s="90" t="str">
        <f>+VLOOKUP(I49,[1]EP!$E:$F,2,FALSE)</f>
        <v>APORTES AL ICBF</v>
      </c>
      <c r="K49" s="50" t="str">
        <f>+VLOOKUP(B49,Fondos[#All],2,FALSE)</f>
        <v>FONDOS COMUNES I.C.L.D DE ESTABLECIMIENTOS</v>
      </c>
    </row>
    <row r="50" spans="1:11" x14ac:dyDescent="0.2">
      <c r="A50" s="24" t="s">
        <v>51</v>
      </c>
      <c r="B50" s="24" t="s">
        <v>171</v>
      </c>
      <c r="C50" s="24" t="s">
        <v>127</v>
      </c>
      <c r="D50" s="25" t="s">
        <v>204</v>
      </c>
      <c r="E50" s="72" t="s">
        <v>55</v>
      </c>
      <c r="F50" s="25" t="s">
        <v>40</v>
      </c>
      <c r="G50" s="26">
        <v>77834324</v>
      </c>
      <c r="I50" s="50" t="str">
        <f t="shared" si="2"/>
        <v>2.1.1.01.02.007</v>
      </c>
      <c r="J50" s="90" t="str">
        <f>+VLOOKUP(I50,[1]EP!$E:$F,2,FALSE)</f>
        <v>APORTES AL SENA</v>
      </c>
      <c r="K50" s="50" t="str">
        <f>+VLOOKUP(B50,Fondos[#All],2,FALSE)</f>
        <v>FONDOS COMUNES I.C.L.D DE ESTABLECIMIENTOS</v>
      </c>
    </row>
    <row r="51" spans="1:11" x14ac:dyDescent="0.2">
      <c r="A51" s="24" t="s">
        <v>51</v>
      </c>
      <c r="B51" s="24" t="s">
        <v>171</v>
      </c>
      <c r="C51" s="24" t="s">
        <v>129</v>
      </c>
      <c r="D51" s="25" t="s">
        <v>204</v>
      </c>
      <c r="E51" s="72" t="s">
        <v>55</v>
      </c>
      <c r="F51" s="25" t="s">
        <v>42</v>
      </c>
      <c r="G51" s="26">
        <v>1516734676</v>
      </c>
      <c r="I51" s="50" t="str">
        <f t="shared" si="2"/>
        <v>2.1.1.01.03.001.01</v>
      </c>
      <c r="J51" s="90" t="str">
        <f>+VLOOKUP(I51,[1]EP!$E:$F,2,FALSE)</f>
        <v>VACACIONES</v>
      </c>
      <c r="K51" s="50" t="str">
        <f>+VLOOKUP(B51,Fondos[#All],2,FALSE)</f>
        <v>FONDOS COMUNES I.C.L.D DE ESTABLECIMIENTOS</v>
      </c>
    </row>
    <row r="52" spans="1:11" x14ac:dyDescent="0.2">
      <c r="A52" s="24" t="s">
        <v>51</v>
      </c>
      <c r="B52" s="24" t="s">
        <v>171</v>
      </c>
      <c r="C52" s="24" t="s">
        <v>130</v>
      </c>
      <c r="D52" s="25" t="s">
        <v>204</v>
      </c>
      <c r="E52" s="72" t="s">
        <v>55</v>
      </c>
      <c r="F52" s="25" t="s">
        <v>43</v>
      </c>
      <c r="G52" s="26">
        <v>70757520</v>
      </c>
      <c r="I52" s="50" t="str">
        <f t="shared" si="2"/>
        <v>2.1.1.01.03.001.02</v>
      </c>
      <c r="J52" s="90" t="str">
        <f>+VLOOKUP(I52,[1]EP!$E:$F,2,FALSE)</f>
        <v>INDEMNIZACION POR VACACIONES</v>
      </c>
      <c r="K52" s="50" t="str">
        <f>+VLOOKUP(B52,Fondos[#All],2,FALSE)</f>
        <v>FONDOS COMUNES I.C.L.D DE ESTABLECIMIENTOS</v>
      </c>
    </row>
    <row r="53" spans="1:11" x14ac:dyDescent="0.2">
      <c r="A53" s="24" t="s">
        <v>51</v>
      </c>
      <c r="B53" s="24" t="s">
        <v>171</v>
      </c>
      <c r="C53" s="24" t="s">
        <v>131</v>
      </c>
      <c r="D53" s="25" t="s">
        <v>204</v>
      </c>
      <c r="E53" s="72" t="s">
        <v>55</v>
      </c>
      <c r="F53" s="25" t="s">
        <v>44</v>
      </c>
      <c r="G53" s="26">
        <v>1032075120</v>
      </c>
      <c r="I53" s="50" t="str">
        <f t="shared" si="2"/>
        <v>2.1.1.01.03.001.03</v>
      </c>
      <c r="J53" s="90" t="str">
        <f>+VLOOKUP(I53,[1]EP!$E:$F,2,FALSE)</f>
        <v>BONIFICACION ESPECIAL DE RECREACION</v>
      </c>
      <c r="K53" s="50" t="str">
        <f>+VLOOKUP(B53,Fondos[#All],2,FALSE)</f>
        <v>FONDOS COMUNES I.C.L.D DE ESTABLECIMIENTOS</v>
      </c>
    </row>
    <row r="54" spans="1:11" x14ac:dyDescent="0.2">
      <c r="A54" s="24" t="s">
        <v>51</v>
      </c>
      <c r="B54" s="24" t="s">
        <v>171</v>
      </c>
      <c r="C54" s="24" t="s">
        <v>132</v>
      </c>
      <c r="D54" s="25" t="s">
        <v>204</v>
      </c>
      <c r="E54" s="72" t="s">
        <v>55</v>
      </c>
      <c r="F54" s="80" t="s">
        <v>255</v>
      </c>
      <c r="G54" s="26">
        <v>4209373912</v>
      </c>
      <c r="I54" s="50" t="str">
        <f t="shared" si="2"/>
        <v>2.1.2.02.01.003</v>
      </c>
      <c r="J54" s="90" t="str">
        <f>+VLOOKUP(I54,[1]EP!$E:$F,2,FALSE)</f>
        <v>OTROS BIENES TRANSPORTABLES EXCEPTO PRODUCTOS METALICOS, MAQUINARIA Y EQUIPO</v>
      </c>
      <c r="K54" s="50" t="str">
        <f>+VLOOKUP(B54,Fondos[#All],2,FALSE)</f>
        <v>FONDOS COMUNES I.C.L.D DE ESTABLECIMIENTOS</v>
      </c>
    </row>
    <row r="55" spans="1:11" x14ac:dyDescent="0.2">
      <c r="A55" s="24" t="s">
        <v>51</v>
      </c>
      <c r="B55" s="24" t="s">
        <v>171</v>
      </c>
      <c r="C55" s="24" t="s">
        <v>133</v>
      </c>
      <c r="D55" s="25" t="s">
        <v>204</v>
      </c>
      <c r="E55" s="72" t="s">
        <v>55</v>
      </c>
      <c r="F55" s="75" t="s">
        <v>64</v>
      </c>
      <c r="G55" s="26">
        <v>1183758792</v>
      </c>
      <c r="I55" s="50" t="str">
        <f t="shared" si="2"/>
        <v>2.1.2.02.01.004</v>
      </c>
      <c r="J55" s="90" t="str">
        <f>+VLOOKUP(I55,[1]EP!$E:$F,2,FALSE)</f>
        <v>PRODUCTOS METALICOS Y PAQUETES DE SOFTWARE</v>
      </c>
      <c r="K55" s="50" t="str">
        <f>+VLOOKUP(B55,Fondos[#All],2,FALSE)</f>
        <v>FONDOS COMUNES I.C.L.D DE ESTABLECIMIENTOS</v>
      </c>
    </row>
    <row r="56" spans="1:11" x14ac:dyDescent="0.2">
      <c r="A56" s="24" t="s">
        <v>51</v>
      </c>
      <c r="B56" s="24" t="s">
        <v>171</v>
      </c>
      <c r="C56" s="24" t="s">
        <v>134</v>
      </c>
      <c r="D56" s="25" t="s">
        <v>204</v>
      </c>
      <c r="E56" s="72" t="s">
        <v>55</v>
      </c>
      <c r="F56" s="80" t="s">
        <v>210</v>
      </c>
      <c r="G56" s="26">
        <v>4888852296</v>
      </c>
      <c r="I56" s="50" t="str">
        <f t="shared" si="2"/>
        <v>2.1.2.02.02.006</v>
      </c>
      <c r="J56" s="90" t="str">
        <f>+VLOOKUP(I56,[1]EP!$E:$F,2,FALSE)</f>
        <v>COMERCIO Y DISTRIBUCION; ALOJAMIENTO; SERVICIOS DE SUMINISTRO DE COMIDAS Y BEBIDAS; SERVICIOS DE TRANSPORTE; Y SERVICIOS DE DISTRIBUCION DE ELECTRICIDAD, GAS Y AGUA</v>
      </c>
      <c r="K56" s="50" t="str">
        <f>+VLOOKUP(B56,Fondos[#All],2,FALSE)</f>
        <v>FONDOS COMUNES I.C.L.D DE ESTABLECIMIENTOS</v>
      </c>
    </row>
    <row r="57" spans="1:11" x14ac:dyDescent="0.2">
      <c r="A57" s="24" t="s">
        <v>51</v>
      </c>
      <c r="B57" s="24" t="s">
        <v>171</v>
      </c>
      <c r="C57" s="24" t="s">
        <v>135</v>
      </c>
      <c r="D57" s="25" t="s">
        <v>204</v>
      </c>
      <c r="E57" s="72" t="s">
        <v>55</v>
      </c>
      <c r="F57" s="80" t="s">
        <v>211</v>
      </c>
      <c r="G57" s="26">
        <v>997137148</v>
      </c>
      <c r="I57" s="50" t="str">
        <f t="shared" si="2"/>
        <v>2.1.2.02.02.007</v>
      </c>
      <c r="J57" s="90" t="str">
        <f>+VLOOKUP(I57,[1]EP!$E:$F,2,FALSE)</f>
        <v>SERVICIOS FINANCIEROS Y SERVICIOS CONEXOS; SERVICIOS INMOBILIARIOS; Y SERVICIOS DE ARRENDAMIENTO Y LEASING</v>
      </c>
      <c r="K57" s="50" t="str">
        <f>+VLOOKUP(B57,Fondos[#All],2,FALSE)</f>
        <v>FONDOS COMUNES I.C.L.D DE ESTABLECIMIENTOS</v>
      </c>
    </row>
    <row r="58" spans="1:11" x14ac:dyDescent="0.2">
      <c r="A58" s="24" t="s">
        <v>51</v>
      </c>
      <c r="B58" s="24" t="s">
        <v>171</v>
      </c>
      <c r="C58" s="24" t="s">
        <v>136</v>
      </c>
      <c r="D58" s="25" t="s">
        <v>204</v>
      </c>
      <c r="E58" s="72" t="s">
        <v>55</v>
      </c>
      <c r="F58" s="76" t="s">
        <v>214</v>
      </c>
      <c r="G58" s="26">
        <v>10034806028</v>
      </c>
      <c r="I58" s="50" t="str">
        <f t="shared" si="2"/>
        <v>2.1.2.02.02.008</v>
      </c>
      <c r="J58" s="90" t="str">
        <f>+VLOOKUP(I58,[1]EP!$E:$F,2,FALSE)</f>
        <v xml:space="preserve">SERVICIOS PRESTADOS A LAS EMPRESAS Y SERVICIOS DE PRODUCCION </v>
      </c>
      <c r="K58" s="50" t="str">
        <f>+VLOOKUP(B58,Fondos[#All],2,FALSE)</f>
        <v>FONDOS COMUNES I.C.L.D DE ESTABLECIMIENTOS</v>
      </c>
    </row>
    <row r="59" spans="1:11" x14ac:dyDescent="0.2">
      <c r="A59" s="24"/>
      <c r="B59" s="24" t="s">
        <v>171</v>
      </c>
      <c r="C59" s="24" t="s">
        <v>137</v>
      </c>
      <c r="D59" s="25" t="s">
        <v>204</v>
      </c>
      <c r="E59" s="72" t="s">
        <v>55</v>
      </c>
      <c r="F59" s="76" t="s">
        <v>46</v>
      </c>
      <c r="G59" s="26">
        <v>2681898316</v>
      </c>
      <c r="I59" s="50" t="str">
        <f t="shared" si="2"/>
        <v>2.1.2.02.02.009</v>
      </c>
      <c r="J59" s="90" t="str">
        <f>+VLOOKUP(I59,[1]EP!$E:$F,2,FALSE)</f>
        <v>SERVICIOS PARA LA COMUNIDAD, SOCIALES Y PERSONALES</v>
      </c>
      <c r="K59" s="50" t="str">
        <f>+VLOOKUP(B59,Fondos[#All],2,FALSE)</f>
        <v>FONDOS COMUNES I.C.L.D DE ESTABLECIMIENTOS</v>
      </c>
    </row>
    <row r="60" spans="1:11" x14ac:dyDescent="0.2">
      <c r="A60" s="24" t="s">
        <v>51</v>
      </c>
      <c r="B60" s="24" t="s">
        <v>171</v>
      </c>
      <c r="C60" s="24" t="s">
        <v>138</v>
      </c>
      <c r="D60" s="25" t="s">
        <v>204</v>
      </c>
      <c r="E60" s="72" t="s">
        <v>55</v>
      </c>
      <c r="F60" s="78" t="s">
        <v>254</v>
      </c>
      <c r="G60" s="26">
        <v>1082336524</v>
      </c>
      <c r="I60" s="50" t="str">
        <f t="shared" si="2"/>
        <v>2.1.3.07.02.001.02</v>
      </c>
      <c r="J60" s="90" t="str">
        <f>+VLOOKUP(I60,[1]EP!$E:$F,2,FALSE)</f>
        <v>MESADAS PENSIONALES A CARGO DE LA ENTIDAD DE PENSIONES</v>
      </c>
      <c r="K60" s="50" t="str">
        <f>+VLOOKUP(B60,Fondos[#All],2,FALSE)</f>
        <v>FONDOS COMUNES I.C.L.D DE ESTABLECIMIENTOS</v>
      </c>
    </row>
    <row r="61" spans="1:11" x14ac:dyDescent="0.2">
      <c r="A61" s="24" t="s">
        <v>51</v>
      </c>
      <c r="B61" s="24" t="s">
        <v>171</v>
      </c>
      <c r="C61" s="24" t="s">
        <v>175</v>
      </c>
      <c r="D61" s="25" t="s">
        <v>204</v>
      </c>
      <c r="E61" s="72" t="s">
        <v>55</v>
      </c>
      <c r="F61" s="78" t="s">
        <v>213</v>
      </c>
      <c r="G61" s="26">
        <v>215109804</v>
      </c>
      <c r="I61" s="50" t="str">
        <f t="shared" si="2"/>
        <v>2.1.3.07.02.003.02</v>
      </c>
      <c r="J61" s="90" t="str">
        <f>+VLOOKUP(I61,[1]EP!$E:$F,2,FALSE)</f>
        <v>BONOS PENSIONALES A CARGO DE LA ENTIDAD DE PENSIONES</v>
      </c>
      <c r="K61" s="50" t="str">
        <f>+VLOOKUP(B61,Fondos[#All],2,FALSE)</f>
        <v>FONDOS COMUNES I.C.L.D DE ESTABLECIMIENTOS</v>
      </c>
    </row>
    <row r="62" spans="1:11" x14ac:dyDescent="0.2">
      <c r="A62" s="24" t="s">
        <v>51</v>
      </c>
      <c r="B62" s="24" t="s">
        <v>21</v>
      </c>
      <c r="C62" s="24" t="s">
        <v>139</v>
      </c>
      <c r="D62" s="25" t="s">
        <v>204</v>
      </c>
      <c r="E62" s="72" t="s">
        <v>55</v>
      </c>
      <c r="F62" s="78" t="s">
        <v>212</v>
      </c>
      <c r="G62" s="26">
        <v>470205076</v>
      </c>
      <c r="I62" s="50" t="str">
        <f t="shared" si="2"/>
        <v>2.1.3.07.02.002.02</v>
      </c>
      <c r="J62" s="90" t="str">
        <f>+VLOOKUP(I62,[1]EP!$E:$F,2,FALSE)</f>
        <v>CUOTAS PARTES PENSIONALES A CARGO DE LA ENTIDAD DE PENSIONES</v>
      </c>
      <c r="K62" s="50" t="str">
        <f>+VLOOKUP(B62,Fondos[#All],2,FALSE)</f>
        <v>CUOTAS PARTES MESADA PENSIONAL GANT</v>
      </c>
    </row>
    <row r="63" spans="1:11" x14ac:dyDescent="0.2">
      <c r="A63" s="24" t="s">
        <v>51</v>
      </c>
      <c r="B63" s="24" t="s">
        <v>171</v>
      </c>
      <c r="C63" s="24" t="s">
        <v>140</v>
      </c>
      <c r="D63" s="25" t="s">
        <v>204</v>
      </c>
      <c r="E63" s="72" t="s">
        <v>55</v>
      </c>
      <c r="F63" s="25" t="s">
        <v>47</v>
      </c>
      <c r="G63" s="26">
        <v>10204400</v>
      </c>
      <c r="I63" s="50" t="str">
        <f t="shared" si="2"/>
        <v>2.1.3.13.01.001</v>
      </c>
      <c r="J63" s="90" t="str">
        <f>+VLOOKUP(I63,[1]EP!$E:$F,2,FALSE)</f>
        <v>SENTENCIAS</v>
      </c>
      <c r="K63" s="50" t="str">
        <f>+VLOOKUP(B63,Fondos[#All],2,FALSE)</f>
        <v>FONDOS COMUNES I.C.L.D DE ESTABLECIMIENTOS</v>
      </c>
    </row>
    <row r="64" spans="1:11" x14ac:dyDescent="0.2">
      <c r="A64" s="24" t="s">
        <v>51</v>
      </c>
      <c r="B64" s="24" t="s">
        <v>171</v>
      </c>
      <c r="C64" s="24" t="s">
        <v>141</v>
      </c>
      <c r="D64" s="25" t="s">
        <v>204</v>
      </c>
      <c r="E64" s="72" t="s">
        <v>55</v>
      </c>
      <c r="F64" s="25" t="s">
        <v>48</v>
      </c>
      <c r="G64" s="26">
        <v>2332929928</v>
      </c>
      <c r="I64" s="50" t="str">
        <f t="shared" si="2"/>
        <v>2.1.7.01.01</v>
      </c>
      <c r="J64" s="90" t="str">
        <f>+VLOOKUP(I64,[1]EP!$E:$F,2,FALSE)</f>
        <v>CESANTIAS DEFINITIVAS</v>
      </c>
      <c r="K64" s="50" t="str">
        <f>+VLOOKUP(B64,Fondos[#All],2,FALSE)</f>
        <v>FONDOS COMUNES I.C.L.D DE ESTABLECIMIENTOS</v>
      </c>
    </row>
    <row r="65" spans="1:11" x14ac:dyDescent="0.2">
      <c r="A65" s="24" t="s">
        <v>51</v>
      </c>
      <c r="B65" s="24" t="s">
        <v>171</v>
      </c>
      <c r="C65" s="24" t="s">
        <v>142</v>
      </c>
      <c r="D65" s="25" t="s">
        <v>204</v>
      </c>
      <c r="E65" s="72" t="s">
        <v>55</v>
      </c>
      <c r="F65" s="25" t="s">
        <v>53</v>
      </c>
      <c r="G65" s="26">
        <v>315429576</v>
      </c>
      <c r="I65" s="50" t="str">
        <f t="shared" si="2"/>
        <v>2.1.8.01.14</v>
      </c>
      <c r="J65" s="90" t="str">
        <f>+VLOOKUP(I65,[1]EP!$E:$F,2,FALSE)</f>
        <v>GRAVAMEN A LOS MOVIMIENTOS FINANCIEROS</v>
      </c>
      <c r="K65" s="50" t="str">
        <f>+VLOOKUP(B65,Fondos[#All],2,FALSE)</f>
        <v>FONDOS COMUNES I.C.L.D DE ESTABLECIMIENTOS</v>
      </c>
    </row>
    <row r="66" spans="1:11" x14ac:dyDescent="0.2">
      <c r="A66" s="24" t="s">
        <v>51</v>
      </c>
      <c r="B66" s="24" t="s">
        <v>171</v>
      </c>
      <c r="C66" s="24" t="s">
        <v>143</v>
      </c>
      <c r="D66" s="25" t="s">
        <v>204</v>
      </c>
      <c r="E66" s="72" t="s">
        <v>55</v>
      </c>
      <c r="F66" s="25" t="s">
        <v>49</v>
      </c>
      <c r="G66" s="26">
        <v>234284608</v>
      </c>
      <c r="I66" s="50" t="str">
        <f t="shared" si="2"/>
        <v>2.1.8.04.01</v>
      </c>
      <c r="J66" s="90" t="str">
        <f>+VLOOKUP(I66,[1]EP!$E:$F,2,FALSE)</f>
        <v>CUOTA DE FISCALIZACION Y AUDITAJE</v>
      </c>
      <c r="K66" s="50" t="str">
        <f>+VLOOKUP(B66,Fondos[#All],2,FALSE)</f>
        <v>FONDOS COMUNES I.C.L.D DE ESTABLECIMIENTOS</v>
      </c>
    </row>
    <row r="67" spans="1:11" x14ac:dyDescent="0.2">
      <c r="A67" s="24" t="s">
        <v>51</v>
      </c>
      <c r="B67" s="24" t="s">
        <v>171</v>
      </c>
      <c r="C67" s="24" t="s">
        <v>59</v>
      </c>
      <c r="D67" s="25" t="s">
        <v>65</v>
      </c>
      <c r="E67" s="24" t="s">
        <v>66</v>
      </c>
      <c r="F67" s="25" t="s">
        <v>67</v>
      </c>
      <c r="G67" s="26">
        <v>1547673996</v>
      </c>
      <c r="I67" s="50" t="str">
        <f t="shared" si="2"/>
        <v>2.3</v>
      </c>
      <c r="J67" s="90" t="str">
        <f>+VLOOKUP(I67,[1]EP!$E:$F,2,FALSE)</f>
        <v>INVERSION</v>
      </c>
      <c r="K67" s="50" t="str">
        <f>+VLOOKUP(B67,Fondos[#All],2,FALSE)</f>
        <v>FONDOS COMUNES I.C.L.D DE ESTABLECIMIENTOS</v>
      </c>
    </row>
    <row r="68" spans="1:11" x14ac:dyDescent="0.2">
      <c r="A68" s="24" t="s">
        <v>51</v>
      </c>
      <c r="B68" s="24" t="s">
        <v>171</v>
      </c>
      <c r="C68" s="24" t="s">
        <v>59</v>
      </c>
      <c r="D68" s="25" t="s">
        <v>68</v>
      </c>
      <c r="E68" s="24" t="s">
        <v>69</v>
      </c>
      <c r="F68" s="25" t="s">
        <v>70</v>
      </c>
      <c r="G68" s="26">
        <v>2669976000</v>
      </c>
      <c r="I68" s="50" t="str">
        <f t="shared" si="2"/>
        <v>2.3</v>
      </c>
      <c r="J68" s="90" t="str">
        <f>+VLOOKUP(I68,[1]EP!$E:$F,2,FALSE)</f>
        <v>INVERSION</v>
      </c>
      <c r="K68" s="50" t="str">
        <f>+VLOOKUP(B68,Fondos[#All],2,FALSE)</f>
        <v>FONDOS COMUNES I.C.L.D DE ESTABLECIMIENTOS</v>
      </c>
    </row>
    <row r="69" spans="1:11" x14ac:dyDescent="0.2">
      <c r="A69" s="24" t="s">
        <v>51</v>
      </c>
      <c r="B69" s="24" t="s">
        <v>171</v>
      </c>
      <c r="C69" s="24" t="s">
        <v>59</v>
      </c>
      <c r="D69" s="25" t="s">
        <v>65</v>
      </c>
      <c r="E69" s="24" t="s">
        <v>78</v>
      </c>
      <c r="F69" s="25" t="s">
        <v>79</v>
      </c>
      <c r="G69" s="26">
        <v>4372114104</v>
      </c>
      <c r="I69" s="50" t="str">
        <f t="shared" si="2"/>
        <v>2.3</v>
      </c>
      <c r="J69" s="90" t="str">
        <f>+VLOOKUP(I69,[1]EP!$E:$F,2,FALSE)</f>
        <v>INVERSION</v>
      </c>
      <c r="K69" s="50" t="str">
        <f>+VLOOKUP(B69,Fondos[#All],2,FALSE)</f>
        <v>FONDOS COMUNES I.C.L.D DE ESTABLECIMIENTOS</v>
      </c>
    </row>
    <row r="70" spans="1:11" x14ac:dyDescent="0.2">
      <c r="A70" s="24" t="s">
        <v>51</v>
      </c>
      <c r="B70" s="24" t="s">
        <v>171</v>
      </c>
      <c r="C70" s="24" t="s">
        <v>59</v>
      </c>
      <c r="D70" s="25" t="s">
        <v>65</v>
      </c>
      <c r="E70" s="24" t="s">
        <v>71</v>
      </c>
      <c r="F70" s="25" t="s">
        <v>72</v>
      </c>
      <c r="G70" s="26">
        <v>1626794916</v>
      </c>
      <c r="I70" s="50" t="str">
        <f t="shared" si="2"/>
        <v>2.3</v>
      </c>
      <c r="J70" s="90" t="str">
        <f>+VLOOKUP(I70,[1]EP!$E:$F,2,FALSE)</f>
        <v>INVERSION</v>
      </c>
      <c r="K70" s="50" t="str">
        <f>+VLOOKUP(B70,Fondos[#All],2,FALSE)</f>
        <v>FONDOS COMUNES I.C.L.D DE ESTABLECIMIENTOS</v>
      </c>
    </row>
    <row r="71" spans="1:11" x14ac:dyDescent="0.2">
      <c r="A71" s="24" t="s">
        <v>51</v>
      </c>
      <c r="B71" s="24" t="s">
        <v>171</v>
      </c>
      <c r="C71" s="24" t="s">
        <v>59</v>
      </c>
      <c r="D71" s="25" t="s">
        <v>65</v>
      </c>
      <c r="E71" s="24" t="s">
        <v>85</v>
      </c>
      <c r="F71" s="25" t="s">
        <v>86</v>
      </c>
      <c r="G71" s="26">
        <v>1276076000</v>
      </c>
      <c r="I71" s="50" t="str">
        <f t="shared" si="2"/>
        <v>2.3</v>
      </c>
      <c r="J71" s="90" t="str">
        <f>+VLOOKUP(I71,[1]EP!$E:$F,2,FALSE)</f>
        <v>INVERSION</v>
      </c>
      <c r="K71" s="50" t="str">
        <f>+VLOOKUP(B71,Fondos[#All],2,FALSE)</f>
        <v>FONDOS COMUNES I.C.L.D DE ESTABLECIMIENTOS</v>
      </c>
    </row>
    <row r="72" spans="1:11" x14ac:dyDescent="0.2">
      <c r="A72" s="24" t="s">
        <v>51</v>
      </c>
      <c r="B72" s="24" t="s">
        <v>171</v>
      </c>
      <c r="C72" s="24" t="s">
        <v>59</v>
      </c>
      <c r="D72" s="25" t="s">
        <v>65</v>
      </c>
      <c r="E72" s="24" t="s">
        <v>87</v>
      </c>
      <c r="F72" s="77" t="s">
        <v>165</v>
      </c>
      <c r="G72" s="26">
        <v>1299220000</v>
      </c>
      <c r="I72" s="50" t="str">
        <f t="shared" si="2"/>
        <v>2.3</v>
      </c>
      <c r="J72" s="90" t="str">
        <f>+VLOOKUP(I72,[1]EP!$E:$F,2,FALSE)</f>
        <v>INVERSION</v>
      </c>
      <c r="K72" s="50" t="str">
        <f>+VLOOKUP(B72,Fondos[#All],2,FALSE)</f>
        <v>FONDOS COMUNES I.C.L.D DE ESTABLECIMIENTOS</v>
      </c>
    </row>
    <row r="73" spans="1:11" x14ac:dyDescent="0.2">
      <c r="A73" s="24" t="s">
        <v>51</v>
      </c>
      <c r="B73" s="24" t="s">
        <v>15</v>
      </c>
      <c r="C73" s="24" t="s">
        <v>59</v>
      </c>
      <c r="D73" s="25" t="s">
        <v>65</v>
      </c>
      <c r="E73" s="24" t="s">
        <v>90</v>
      </c>
      <c r="F73" s="25" t="s">
        <v>91</v>
      </c>
      <c r="G73" s="26">
        <v>2827666179</v>
      </c>
      <c r="I73" s="50" t="str">
        <f t="shared" si="2"/>
        <v>2.3</v>
      </c>
      <c r="J73" s="90" t="str">
        <f>+VLOOKUP(I73,[1]EP!$E:$F,2,FALSE)</f>
        <v>INVERSION</v>
      </c>
      <c r="K73" s="50" t="str">
        <f>+VLOOKUP(B73,Fondos[#All],2,FALSE)</f>
        <v>ESTAMPILLA PRODESARROLLO</v>
      </c>
    </row>
    <row r="74" spans="1:11" x14ac:dyDescent="0.2">
      <c r="A74" s="24" t="s">
        <v>51</v>
      </c>
      <c r="B74" s="24" t="s">
        <v>16</v>
      </c>
      <c r="C74" s="24" t="s">
        <v>59</v>
      </c>
      <c r="D74" s="25" t="s">
        <v>65</v>
      </c>
      <c r="E74" s="24" t="s">
        <v>85</v>
      </c>
      <c r="F74" s="25" t="s">
        <v>86</v>
      </c>
      <c r="G74" s="26">
        <v>3802788536</v>
      </c>
      <c r="I74" s="50" t="str">
        <f t="shared" si="2"/>
        <v>2.3</v>
      </c>
      <c r="J74" s="90" t="str">
        <f>+VLOOKUP(I74,[1]EP!$E:$F,2,FALSE)</f>
        <v>INVERSION</v>
      </c>
      <c r="K74" s="50" t="str">
        <f>+VLOOKUP(B74,Fondos[#All],2,FALSE)</f>
        <v>Aportes de la Nación Inversión (CREE)</v>
      </c>
    </row>
    <row r="75" spans="1:11" x14ac:dyDescent="0.2">
      <c r="A75" s="24" t="s">
        <v>51</v>
      </c>
      <c r="B75" s="24" t="s">
        <v>16</v>
      </c>
      <c r="C75" s="24" t="s">
        <v>59</v>
      </c>
      <c r="D75" s="25" t="s">
        <v>65</v>
      </c>
      <c r="E75" s="24" t="s">
        <v>87</v>
      </c>
      <c r="F75" s="77" t="s">
        <v>165</v>
      </c>
      <c r="G75" s="26">
        <v>3802788536</v>
      </c>
      <c r="I75" s="50" t="str">
        <f t="shared" si="2"/>
        <v>2.3</v>
      </c>
      <c r="J75" s="90" t="str">
        <f>+VLOOKUP(I75,[1]EP!$E:$F,2,FALSE)</f>
        <v>INVERSION</v>
      </c>
      <c r="K75" s="50" t="str">
        <f>+VLOOKUP(B75,Fondos[#All],2,FALSE)</f>
        <v>Aportes de la Nación Inversión (CREE)</v>
      </c>
    </row>
    <row r="76" spans="1:11" x14ac:dyDescent="0.2">
      <c r="A76" s="24" t="s">
        <v>51</v>
      </c>
      <c r="B76" s="24" t="s">
        <v>171</v>
      </c>
      <c r="C76" s="24" t="s">
        <v>59</v>
      </c>
      <c r="D76" s="25" t="s">
        <v>73</v>
      </c>
      <c r="E76" s="24" t="s">
        <v>74</v>
      </c>
      <c r="F76" s="25" t="s">
        <v>75</v>
      </c>
      <c r="G76" s="26">
        <v>375567156</v>
      </c>
      <c r="I76" s="50" t="str">
        <f t="shared" si="2"/>
        <v>2.3</v>
      </c>
      <c r="J76" s="90" t="str">
        <f>+VLOOKUP(I76,[1]EP!$E:$F,2,FALSE)</f>
        <v>INVERSION</v>
      </c>
      <c r="K76" s="50" t="str">
        <f>+VLOOKUP(B76,Fondos[#All],2,FALSE)</f>
        <v>FONDOS COMUNES I.C.L.D DE ESTABLECIMIENTOS</v>
      </c>
    </row>
    <row r="77" spans="1:11" x14ac:dyDescent="0.2">
      <c r="A77" s="24" t="s">
        <v>51</v>
      </c>
      <c r="B77" s="24" t="s">
        <v>171</v>
      </c>
      <c r="C77" s="24" t="s">
        <v>59</v>
      </c>
      <c r="D77" s="25" t="s">
        <v>65</v>
      </c>
      <c r="E77" s="24" t="s">
        <v>76</v>
      </c>
      <c r="F77" s="25" t="s">
        <v>77</v>
      </c>
      <c r="G77" s="26">
        <v>2348988708</v>
      </c>
      <c r="I77" s="50" t="str">
        <f t="shared" si="2"/>
        <v>2.3</v>
      </c>
      <c r="J77" s="90" t="str">
        <f>+VLOOKUP(I77,[1]EP!$E:$F,2,FALSE)</f>
        <v>INVERSION</v>
      </c>
      <c r="K77" s="50" t="str">
        <f>+VLOOKUP(B77,Fondos[#All],2,FALSE)</f>
        <v>FONDOS COMUNES I.C.L.D DE ESTABLECIMIENTOS</v>
      </c>
    </row>
    <row r="78" spans="1:11" x14ac:dyDescent="0.2">
      <c r="A78" s="24" t="s">
        <v>51</v>
      </c>
      <c r="B78" s="24" t="s">
        <v>171</v>
      </c>
      <c r="C78" s="24" t="s">
        <v>59</v>
      </c>
      <c r="D78" s="25" t="s">
        <v>80</v>
      </c>
      <c r="E78" s="24" t="s">
        <v>81</v>
      </c>
      <c r="F78" s="25" t="s">
        <v>82</v>
      </c>
      <c r="G78" s="26">
        <v>10704168240</v>
      </c>
      <c r="I78" s="50" t="str">
        <f t="shared" si="2"/>
        <v>2.3</v>
      </c>
      <c r="J78" s="90" t="str">
        <f>+VLOOKUP(I78,[1]EP!$E:$F,2,FALSE)</f>
        <v>INVERSION</v>
      </c>
      <c r="K78" s="50" t="str">
        <f>+VLOOKUP(B78,Fondos[#All],2,FALSE)</f>
        <v>FONDOS COMUNES I.C.L.D DE ESTABLECIMIENTOS</v>
      </c>
    </row>
    <row r="79" spans="1:11" x14ac:dyDescent="0.2">
      <c r="A79" s="24" t="s">
        <v>51</v>
      </c>
      <c r="B79" s="24" t="s">
        <v>171</v>
      </c>
      <c r="C79" s="24" t="s">
        <v>59</v>
      </c>
      <c r="D79" s="25" t="s">
        <v>65</v>
      </c>
      <c r="E79" s="24" t="s">
        <v>83</v>
      </c>
      <c r="F79" s="25" t="s">
        <v>84</v>
      </c>
      <c r="G79" s="26">
        <v>19398880000</v>
      </c>
      <c r="I79" s="50" t="str">
        <f t="shared" si="2"/>
        <v>2.3</v>
      </c>
      <c r="J79" s="90" t="str">
        <f>+VLOOKUP(I79,[1]EP!$E:$F,2,FALSE)</f>
        <v>INVERSION</v>
      </c>
      <c r="K79" s="50" t="str">
        <f>+VLOOKUP(B79,Fondos[#All],2,FALSE)</f>
        <v>FONDOS COMUNES I.C.L.D DE ESTABLECIMIENTOS</v>
      </c>
    </row>
    <row r="80" spans="1:11" x14ac:dyDescent="0.2">
      <c r="A80" s="24" t="s">
        <v>51</v>
      </c>
      <c r="B80" s="24" t="s">
        <v>172</v>
      </c>
      <c r="C80" s="24" t="s">
        <v>59</v>
      </c>
      <c r="D80" s="25" t="s">
        <v>65</v>
      </c>
      <c r="E80" s="24" t="s">
        <v>83</v>
      </c>
      <c r="F80" s="25" t="s">
        <v>84</v>
      </c>
      <c r="G80" s="26">
        <v>2539627940</v>
      </c>
      <c r="I80" s="50" t="str">
        <f t="shared" si="2"/>
        <v>2.3</v>
      </c>
      <c r="J80" s="90" t="str">
        <f>+VLOOKUP(I80,[1]EP!$E:$F,2,FALSE)</f>
        <v>INVERSION</v>
      </c>
      <c r="K80" s="50" t="str">
        <f>+VLOOKUP(B80,Fondos[#All],2,FALSE)</f>
        <v>RECURSOS CAPITAL PROPIOS</v>
      </c>
    </row>
    <row r="81" spans="1:11" x14ac:dyDescent="0.2">
      <c r="A81" s="24" t="s">
        <v>51</v>
      </c>
      <c r="B81" s="24" t="s">
        <v>172</v>
      </c>
      <c r="C81" s="24" t="s">
        <v>59</v>
      </c>
      <c r="D81" s="25" t="s">
        <v>65</v>
      </c>
      <c r="E81" s="24" t="s">
        <v>88</v>
      </c>
      <c r="F81" s="25" t="s">
        <v>89</v>
      </c>
      <c r="G81" s="26">
        <v>2539627940</v>
      </c>
      <c r="I81" s="50" t="str">
        <f t="shared" si="2"/>
        <v>2.3</v>
      </c>
      <c r="J81" s="90" t="str">
        <f>+VLOOKUP(I81,[1]EP!$E:$F,2,FALSE)</f>
        <v>INVERSION</v>
      </c>
      <c r="K81" s="50" t="str">
        <f>+VLOOKUP(B81,Fondos[#All],2,FALSE)</f>
        <v>RECURSOS CAPITAL PROPIOS</v>
      </c>
    </row>
    <row r="82" spans="1:11" x14ac:dyDescent="0.2">
      <c r="A82" s="24" t="s">
        <v>51</v>
      </c>
      <c r="B82" s="24" t="s">
        <v>17</v>
      </c>
      <c r="C82" s="24" t="s">
        <v>59</v>
      </c>
      <c r="D82" s="25" t="s">
        <v>92</v>
      </c>
      <c r="E82" s="24" t="s">
        <v>93</v>
      </c>
      <c r="F82" s="25" t="s">
        <v>94</v>
      </c>
      <c r="G82" s="26">
        <v>12836345633</v>
      </c>
      <c r="I82" s="50" t="str">
        <f t="shared" si="2"/>
        <v>2.3</v>
      </c>
      <c r="J82" s="90" t="str">
        <f>+VLOOKUP(I82,[1]EP!$E:$F,2,FALSE)</f>
        <v>INVERSION</v>
      </c>
      <c r="K82" s="50" t="str">
        <f>+VLOOKUP(B82,Fondos[#All],2,FALSE)</f>
        <v>LEY 1816 2016 - 14% PREFERENTE SAL-EDU</v>
      </c>
    </row>
    <row r="83" spans="1:11" x14ac:dyDescent="0.2">
      <c r="A83" s="24" t="s">
        <v>51</v>
      </c>
      <c r="B83" s="24" t="s">
        <v>52</v>
      </c>
      <c r="C83" s="24" t="s">
        <v>59</v>
      </c>
      <c r="D83" s="25" t="s">
        <v>92</v>
      </c>
      <c r="E83" s="24" t="s">
        <v>93</v>
      </c>
      <c r="F83" s="25" t="s">
        <v>94</v>
      </c>
      <c r="G83" s="26">
        <v>465770393</v>
      </c>
      <c r="I83" s="50" t="str">
        <f t="shared" si="2"/>
        <v>2.3</v>
      </c>
      <c r="J83" s="90" t="str">
        <f>+VLOOKUP(I83,[1]EP!$E:$F,2,FALSE)</f>
        <v>INVERSION</v>
      </c>
      <c r="K83" s="50" t="str">
        <f>+VLOOKUP(B83,Fondos[#All],2,FALSE)</f>
        <v>LEY 1816 2016 - 51% PREFERENTE SAL-EDU</v>
      </c>
    </row>
    <row r="84" spans="1:11" x14ac:dyDescent="0.2">
      <c r="A84" s="24" t="s">
        <v>51</v>
      </c>
      <c r="B84" s="24" t="s">
        <v>13</v>
      </c>
      <c r="C84" s="24" t="s">
        <v>59</v>
      </c>
      <c r="D84" s="25" t="s">
        <v>92</v>
      </c>
      <c r="E84" s="24" t="s">
        <v>93</v>
      </c>
      <c r="F84" s="25" t="s">
        <v>94</v>
      </c>
      <c r="G84" s="31">
        <v>24997624000</v>
      </c>
      <c r="I84" s="50" t="str">
        <f t="shared" si="2"/>
        <v>2.3</v>
      </c>
      <c r="J84" s="90" t="str">
        <f>+VLOOKUP(I84,[1]EP!$E:$F,2,FALSE)</f>
        <v>INVERSION</v>
      </c>
      <c r="K84" s="50" t="str">
        <f>+VLOOKUP(B84,Fondos[#All],2,FALSE)</f>
        <v>CNV ASESORIAS TECNICAS Y PROFESIONALES</v>
      </c>
    </row>
    <row r="85" spans="1:11" x14ac:dyDescent="0.2">
      <c r="A85" s="24" t="s">
        <v>51</v>
      </c>
      <c r="B85" s="24" t="s">
        <v>95</v>
      </c>
      <c r="C85" s="24" t="s">
        <v>59</v>
      </c>
      <c r="D85" s="25" t="s">
        <v>92</v>
      </c>
      <c r="E85" s="24" t="s">
        <v>93</v>
      </c>
      <c r="F85" s="25" t="s">
        <v>94</v>
      </c>
      <c r="G85" s="31">
        <v>12451323610</v>
      </c>
      <c r="I85" s="50" t="str">
        <f t="shared" si="2"/>
        <v>2.3</v>
      </c>
      <c r="J85" s="90" t="str">
        <f>+VLOOKUP(I85,[1]EP!$E:$F,2,FALSE)</f>
        <v>INVERSION</v>
      </c>
      <c r="K85" s="50" t="str">
        <f>+VLOOKUP(B85,Fondos[#All],2,FALSE)</f>
        <v>RECURSOS CAPITAL PROPIOS RENDIMIENTOS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45"/>
  <sheetViews>
    <sheetView showGridLines="0" workbookViewId="0">
      <selection activeCell="E10" sqref="E10"/>
    </sheetView>
  </sheetViews>
  <sheetFormatPr baseColWidth="10" defaultColWidth="11.42578125" defaultRowHeight="12.75" x14ac:dyDescent="0.2"/>
  <cols>
    <col min="1" max="1" width="13.140625" style="62" customWidth="1"/>
    <col min="2" max="2" width="24.85546875" style="62" customWidth="1"/>
    <col min="3" max="3" width="15.85546875" style="66" customWidth="1"/>
    <col min="4" max="4" width="14.85546875" style="66" customWidth="1"/>
    <col min="5" max="6" width="15.85546875" style="66" customWidth="1"/>
    <col min="7" max="7" width="14.85546875" style="66" customWidth="1"/>
    <col min="8" max="8" width="15.85546875" style="66" customWidth="1"/>
    <col min="9" max="11" width="11.5703125" style="62" bestFit="1" customWidth="1"/>
    <col min="12" max="12" width="18" style="62" bestFit="1" customWidth="1"/>
    <col min="13" max="13" width="16.42578125" style="62" customWidth="1"/>
    <col min="14" max="16384" width="11.42578125" style="62"/>
  </cols>
  <sheetData>
    <row r="1" spans="1:13" x14ac:dyDescent="0.2">
      <c r="A1" s="50" t="s">
        <v>180</v>
      </c>
    </row>
    <row r="2" spans="1:13" x14ac:dyDescent="0.2">
      <c r="A2" s="50"/>
    </row>
    <row r="3" spans="1:13" x14ac:dyDescent="0.2">
      <c r="A3" s="50"/>
    </row>
    <row r="4" spans="1:13" x14ac:dyDescent="0.2">
      <c r="A4" s="49" t="s">
        <v>181</v>
      </c>
    </row>
    <row r="7" spans="1:13" s="67" customFormat="1" ht="38.25" x14ac:dyDescent="0.25">
      <c r="A7" s="87" t="s">
        <v>6</v>
      </c>
      <c r="B7" s="87" t="s">
        <v>183</v>
      </c>
      <c r="C7" s="88" t="s">
        <v>193</v>
      </c>
      <c r="D7" s="88" t="s">
        <v>194</v>
      </c>
      <c r="E7" s="88" t="s">
        <v>195</v>
      </c>
      <c r="F7" s="88" t="s">
        <v>196</v>
      </c>
      <c r="G7" s="88" t="s">
        <v>197</v>
      </c>
      <c r="H7" s="88" t="s">
        <v>198</v>
      </c>
      <c r="I7" s="64" t="s">
        <v>199</v>
      </c>
      <c r="J7" s="64" t="s">
        <v>200</v>
      </c>
      <c r="K7" s="64" t="s">
        <v>201</v>
      </c>
      <c r="L7" s="64" t="s">
        <v>202</v>
      </c>
      <c r="M7" s="64" t="s">
        <v>203</v>
      </c>
    </row>
    <row r="8" spans="1:13" x14ac:dyDescent="0.2">
      <c r="A8" s="86" t="s">
        <v>171</v>
      </c>
      <c r="B8" s="86" t="s">
        <v>184</v>
      </c>
      <c r="C8" s="89">
        <v>113881398420</v>
      </c>
      <c r="D8" s="89"/>
      <c r="E8" s="89">
        <v>113881398420</v>
      </c>
      <c r="F8" s="89">
        <v>113881398420</v>
      </c>
      <c r="G8" s="89"/>
      <c r="H8" s="89">
        <v>113881398420</v>
      </c>
      <c r="I8" s="65">
        <f>+C8-F8</f>
        <v>0</v>
      </c>
      <c r="J8" s="65">
        <f>+D8-G8</f>
        <v>0</v>
      </c>
      <c r="K8" s="65">
        <f>+E8-H8</f>
        <v>0</v>
      </c>
      <c r="L8" s="68">
        <f>+C8-D8</f>
        <v>113881398420</v>
      </c>
      <c r="M8" s="68">
        <f>+E8-L8</f>
        <v>0</v>
      </c>
    </row>
    <row r="9" spans="1:13" x14ac:dyDescent="0.2">
      <c r="A9" s="86" t="s">
        <v>172</v>
      </c>
      <c r="B9" s="86" t="s">
        <v>185</v>
      </c>
      <c r="C9" s="89">
        <v>5079255880</v>
      </c>
      <c r="D9" s="89"/>
      <c r="E9" s="89">
        <v>5079255880</v>
      </c>
      <c r="F9" s="89">
        <v>5079255880</v>
      </c>
      <c r="G9" s="89"/>
      <c r="H9" s="89">
        <v>5079255880</v>
      </c>
      <c r="I9" s="65">
        <f t="shared" ref="I9:K16" si="0">+C9-F9</f>
        <v>0</v>
      </c>
      <c r="J9" s="65">
        <f t="shared" si="0"/>
        <v>0</v>
      </c>
      <c r="K9" s="65">
        <f t="shared" si="0"/>
        <v>0</v>
      </c>
      <c r="L9" s="68">
        <f t="shared" ref="L9:L17" si="1">+C9-D9</f>
        <v>5079255880</v>
      </c>
      <c r="M9" s="68">
        <f t="shared" ref="M9:M17" si="2">+E9-L9</f>
        <v>0</v>
      </c>
    </row>
    <row r="10" spans="1:13" x14ac:dyDescent="0.2">
      <c r="A10" s="86" t="s">
        <v>15</v>
      </c>
      <c r="B10" s="86" t="s">
        <v>186</v>
      </c>
      <c r="C10" s="89">
        <v>2827666179</v>
      </c>
      <c r="D10" s="89">
        <v>2827666179</v>
      </c>
      <c r="E10" s="89">
        <v>0</v>
      </c>
      <c r="F10" s="89">
        <v>2827666179</v>
      </c>
      <c r="G10" s="89">
        <v>2827666179</v>
      </c>
      <c r="H10" s="89"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8">
        <f t="shared" si="1"/>
        <v>0</v>
      </c>
      <c r="M10" s="68">
        <f t="shared" si="2"/>
        <v>0</v>
      </c>
    </row>
    <row r="11" spans="1:13" x14ac:dyDescent="0.2">
      <c r="A11" s="86" t="s">
        <v>17</v>
      </c>
      <c r="B11" s="86" t="s">
        <v>187</v>
      </c>
      <c r="C11" s="89">
        <v>12836345633</v>
      </c>
      <c r="D11" s="89">
        <v>12836345633</v>
      </c>
      <c r="E11" s="89">
        <v>0</v>
      </c>
      <c r="F11" s="89">
        <v>12836345633</v>
      </c>
      <c r="G11" s="89">
        <v>12836345633</v>
      </c>
      <c r="H11" s="89">
        <v>0</v>
      </c>
      <c r="I11" s="65">
        <f t="shared" si="0"/>
        <v>0</v>
      </c>
      <c r="J11" s="65">
        <f t="shared" si="0"/>
        <v>0</v>
      </c>
      <c r="K11" s="65">
        <f t="shared" si="0"/>
        <v>0</v>
      </c>
      <c r="L11" s="68">
        <f t="shared" si="1"/>
        <v>0</v>
      </c>
      <c r="M11" s="68">
        <f t="shared" si="2"/>
        <v>0</v>
      </c>
    </row>
    <row r="12" spans="1:13" x14ac:dyDescent="0.2">
      <c r="A12" s="86" t="s">
        <v>52</v>
      </c>
      <c r="B12" s="86" t="s">
        <v>188</v>
      </c>
      <c r="C12" s="89">
        <v>465770393</v>
      </c>
      <c r="D12" s="89">
        <v>465770393</v>
      </c>
      <c r="E12" s="89">
        <v>0</v>
      </c>
      <c r="F12" s="89">
        <v>465770393</v>
      </c>
      <c r="G12" s="89">
        <v>465770393</v>
      </c>
      <c r="H12" s="89">
        <v>0</v>
      </c>
      <c r="I12" s="65">
        <f t="shared" si="0"/>
        <v>0</v>
      </c>
      <c r="J12" s="65">
        <f t="shared" si="0"/>
        <v>0</v>
      </c>
      <c r="K12" s="65">
        <f t="shared" si="0"/>
        <v>0</v>
      </c>
      <c r="L12" s="68">
        <f t="shared" si="1"/>
        <v>0</v>
      </c>
      <c r="M12" s="68">
        <f t="shared" si="2"/>
        <v>0</v>
      </c>
    </row>
    <row r="13" spans="1:13" x14ac:dyDescent="0.2">
      <c r="A13" s="86" t="s">
        <v>21</v>
      </c>
      <c r="B13" s="86" t="s">
        <v>189</v>
      </c>
      <c r="C13" s="89">
        <v>470205076</v>
      </c>
      <c r="D13" s="89"/>
      <c r="E13" s="89">
        <v>470205076</v>
      </c>
      <c r="F13" s="89">
        <v>470205076</v>
      </c>
      <c r="G13" s="89"/>
      <c r="H13" s="89">
        <v>470205076</v>
      </c>
      <c r="I13" s="65">
        <f t="shared" si="0"/>
        <v>0</v>
      </c>
      <c r="J13" s="65">
        <f t="shared" si="0"/>
        <v>0</v>
      </c>
      <c r="K13" s="65">
        <f t="shared" si="0"/>
        <v>0</v>
      </c>
      <c r="L13" s="68">
        <f t="shared" si="1"/>
        <v>470205076</v>
      </c>
      <c r="M13" s="68">
        <f t="shared" si="2"/>
        <v>0</v>
      </c>
    </row>
    <row r="14" spans="1:13" x14ac:dyDescent="0.2">
      <c r="A14" s="86" t="s">
        <v>16</v>
      </c>
      <c r="B14" s="86" t="s">
        <v>190</v>
      </c>
      <c r="C14" s="89">
        <v>7605577072</v>
      </c>
      <c r="D14" s="89"/>
      <c r="E14" s="89">
        <v>7605577072</v>
      </c>
      <c r="F14" s="89">
        <v>7605577072</v>
      </c>
      <c r="G14" s="89"/>
      <c r="H14" s="89">
        <v>7605577072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8">
        <f t="shared" si="1"/>
        <v>7605577072</v>
      </c>
      <c r="M14" s="68">
        <f t="shared" si="2"/>
        <v>0</v>
      </c>
    </row>
    <row r="15" spans="1:13" x14ac:dyDescent="0.2">
      <c r="A15" s="86" t="s">
        <v>13</v>
      </c>
      <c r="B15" s="86" t="s">
        <v>191</v>
      </c>
      <c r="C15" s="89">
        <v>24997624000</v>
      </c>
      <c r="D15" s="89"/>
      <c r="E15" s="89">
        <v>24997624000</v>
      </c>
      <c r="F15" s="89">
        <v>24997624000</v>
      </c>
      <c r="G15" s="89"/>
      <c r="H15" s="89">
        <v>24997624000</v>
      </c>
      <c r="I15" s="65">
        <f t="shared" si="0"/>
        <v>0</v>
      </c>
      <c r="J15" s="65">
        <f t="shared" si="0"/>
        <v>0</v>
      </c>
      <c r="K15" s="65">
        <f t="shared" si="0"/>
        <v>0</v>
      </c>
      <c r="L15" s="68">
        <f t="shared" si="1"/>
        <v>24997624000</v>
      </c>
      <c r="M15" s="68">
        <f t="shared" si="2"/>
        <v>0</v>
      </c>
    </row>
    <row r="16" spans="1:13" x14ac:dyDescent="0.2">
      <c r="A16" s="86" t="s">
        <v>95</v>
      </c>
      <c r="B16" s="86" t="s">
        <v>192</v>
      </c>
      <c r="C16" s="89">
        <v>12451323610</v>
      </c>
      <c r="D16" s="89">
        <v>12451323610</v>
      </c>
      <c r="E16" s="89">
        <v>0</v>
      </c>
      <c r="F16" s="89">
        <v>12451323610</v>
      </c>
      <c r="G16" s="89">
        <v>12451323610</v>
      </c>
      <c r="H16" s="89">
        <v>0</v>
      </c>
      <c r="I16" s="65">
        <f t="shared" si="0"/>
        <v>0</v>
      </c>
      <c r="J16" s="65">
        <f t="shared" si="0"/>
        <v>0</v>
      </c>
      <c r="K16" s="65">
        <f t="shared" si="0"/>
        <v>0</v>
      </c>
      <c r="L16" s="68">
        <f t="shared" si="1"/>
        <v>0</v>
      </c>
      <c r="M16" s="68">
        <f t="shared" si="2"/>
        <v>0</v>
      </c>
    </row>
    <row r="17" spans="1:13" x14ac:dyDescent="0.2">
      <c r="A17" s="86" t="s">
        <v>182</v>
      </c>
      <c r="B17" s="86"/>
      <c r="C17" s="89">
        <v>180615166263</v>
      </c>
      <c r="D17" s="89">
        <v>28581105815</v>
      </c>
      <c r="E17" s="89">
        <v>152034060448</v>
      </c>
      <c r="F17" s="89">
        <v>180615166263</v>
      </c>
      <c r="G17" s="89">
        <v>28581105815</v>
      </c>
      <c r="H17" s="89">
        <v>152034060448</v>
      </c>
      <c r="I17" s="65"/>
      <c r="L17" s="68">
        <f t="shared" si="1"/>
        <v>152034060448</v>
      </c>
      <c r="M17" s="68">
        <f t="shared" si="2"/>
        <v>0</v>
      </c>
    </row>
    <row r="18" spans="1:13" x14ac:dyDescent="0.2">
      <c r="C18" s="62"/>
      <c r="D18" s="62"/>
      <c r="E18" s="62"/>
      <c r="F18" s="62"/>
      <c r="G18" s="62"/>
      <c r="H18" s="62"/>
    </row>
    <row r="23" spans="1:13" x14ac:dyDescent="0.2">
      <c r="A23" s="85" t="s">
        <v>7</v>
      </c>
      <c r="B23" s="85" t="s">
        <v>8</v>
      </c>
      <c r="C23" s="62" t="s">
        <v>228</v>
      </c>
      <c r="D23" s="62" t="s">
        <v>229</v>
      </c>
      <c r="E23" s="62"/>
      <c r="F23" s="62"/>
      <c r="G23" s="62"/>
      <c r="H23" s="62"/>
    </row>
    <row r="24" spans="1:13" x14ac:dyDescent="0.2">
      <c r="A24" s="86" t="s">
        <v>204</v>
      </c>
      <c r="B24" s="86" t="s">
        <v>55</v>
      </c>
      <c r="C24" s="62"/>
      <c r="D24" s="62"/>
      <c r="E24" s="62"/>
      <c r="F24" s="62"/>
      <c r="G24" s="62"/>
      <c r="H24" s="62"/>
    </row>
    <row r="25" spans="1:13" x14ac:dyDescent="0.2">
      <c r="A25" s="86" t="s">
        <v>73</v>
      </c>
      <c r="B25" s="86" t="s">
        <v>74</v>
      </c>
      <c r="C25" s="62" t="s">
        <v>215</v>
      </c>
      <c r="D25" s="62" t="s">
        <v>230</v>
      </c>
      <c r="E25" s="62"/>
      <c r="F25" s="62"/>
      <c r="G25" s="62"/>
      <c r="H25" s="62"/>
    </row>
    <row r="26" spans="1:13" x14ac:dyDescent="0.2">
      <c r="A26" s="86" t="s">
        <v>68</v>
      </c>
      <c r="B26" s="86" t="s">
        <v>69</v>
      </c>
      <c r="C26" s="62" t="s">
        <v>216</v>
      </c>
      <c r="D26" s="62" t="s">
        <v>230</v>
      </c>
      <c r="E26" s="62"/>
      <c r="F26" s="62"/>
      <c r="G26" s="62"/>
      <c r="H26" s="62"/>
    </row>
    <row r="27" spans="1:13" x14ac:dyDescent="0.2">
      <c r="A27" s="86" t="s">
        <v>92</v>
      </c>
      <c r="B27" s="86" t="s">
        <v>93</v>
      </c>
      <c r="C27" s="62" t="s">
        <v>217</v>
      </c>
      <c r="D27" s="62" t="s">
        <v>230</v>
      </c>
      <c r="E27" s="62"/>
      <c r="F27" s="62"/>
      <c r="G27" s="62"/>
      <c r="H27" s="62"/>
    </row>
    <row r="28" spans="1:13" x14ac:dyDescent="0.2">
      <c r="A28" s="86" t="s">
        <v>80</v>
      </c>
      <c r="B28" s="86" t="s">
        <v>81</v>
      </c>
      <c r="C28" s="62" t="s">
        <v>218</v>
      </c>
      <c r="D28" s="62" t="s">
        <v>230</v>
      </c>
      <c r="E28" s="62"/>
      <c r="F28" s="62"/>
      <c r="G28" s="62"/>
      <c r="H28" s="62"/>
    </row>
    <row r="29" spans="1:13" x14ac:dyDescent="0.2">
      <c r="A29" s="86" t="s">
        <v>65</v>
      </c>
      <c r="B29" s="86" t="s">
        <v>90</v>
      </c>
      <c r="C29" s="62" t="s">
        <v>219</v>
      </c>
      <c r="D29" s="62" t="s">
        <v>230</v>
      </c>
      <c r="E29" s="62"/>
      <c r="F29" s="62"/>
      <c r="G29" s="62"/>
      <c r="H29" s="62"/>
    </row>
    <row r="30" spans="1:13" x14ac:dyDescent="0.2">
      <c r="A30" s="86"/>
      <c r="B30" s="86" t="s">
        <v>85</v>
      </c>
      <c r="C30" s="62" t="s">
        <v>220</v>
      </c>
      <c r="D30" s="62" t="s">
        <v>230</v>
      </c>
      <c r="E30" s="62"/>
      <c r="F30" s="62"/>
      <c r="G30" s="62"/>
      <c r="H30" s="62"/>
    </row>
    <row r="31" spans="1:13" x14ac:dyDescent="0.2">
      <c r="A31" s="86"/>
      <c r="B31" s="86" t="s">
        <v>78</v>
      </c>
      <c r="C31" s="62" t="s">
        <v>221</v>
      </c>
      <c r="D31" s="62" t="s">
        <v>230</v>
      </c>
      <c r="E31" s="62"/>
      <c r="F31" s="62"/>
      <c r="G31" s="62"/>
      <c r="H31" s="62"/>
    </row>
    <row r="32" spans="1:13" x14ac:dyDescent="0.2">
      <c r="A32" s="86"/>
      <c r="B32" s="86" t="s">
        <v>76</v>
      </c>
      <c r="C32" s="62" t="s">
        <v>222</v>
      </c>
      <c r="D32" s="62" t="s">
        <v>230</v>
      </c>
      <c r="E32" s="62"/>
      <c r="F32" s="62"/>
      <c r="G32" s="62"/>
      <c r="H32" s="62"/>
    </row>
    <row r="33" spans="1:8" x14ac:dyDescent="0.2">
      <c r="A33" s="86"/>
      <c r="B33" s="86" t="s">
        <v>88</v>
      </c>
      <c r="C33" s="62" t="s">
        <v>223</v>
      </c>
      <c r="D33" s="62" t="s">
        <v>230</v>
      </c>
      <c r="E33" s="62"/>
      <c r="F33" s="62"/>
      <c r="G33" s="62"/>
      <c r="H33" s="62"/>
    </row>
    <row r="34" spans="1:8" x14ac:dyDescent="0.2">
      <c r="A34" s="86"/>
      <c r="B34" s="86" t="s">
        <v>66</v>
      </c>
      <c r="C34" s="62" t="s">
        <v>224</v>
      </c>
      <c r="D34" s="62" t="s">
        <v>230</v>
      </c>
      <c r="E34" s="62"/>
      <c r="F34" s="62"/>
    </row>
    <row r="35" spans="1:8" x14ac:dyDescent="0.2">
      <c r="A35" s="86"/>
      <c r="B35" s="86" t="s">
        <v>83</v>
      </c>
      <c r="C35" s="62" t="s">
        <v>225</v>
      </c>
      <c r="D35" s="62" t="s">
        <v>230</v>
      </c>
      <c r="E35" s="62"/>
      <c r="F35" s="62"/>
    </row>
    <row r="36" spans="1:8" x14ac:dyDescent="0.2">
      <c r="A36" s="86"/>
      <c r="B36" s="86" t="s">
        <v>71</v>
      </c>
      <c r="C36" s="62" t="s">
        <v>226</v>
      </c>
      <c r="D36" s="62" t="s">
        <v>230</v>
      </c>
      <c r="E36" s="62"/>
      <c r="F36" s="62"/>
    </row>
    <row r="37" spans="1:8" x14ac:dyDescent="0.2">
      <c r="A37" s="86"/>
      <c r="B37" s="86" t="s">
        <v>87</v>
      </c>
      <c r="C37" s="62" t="s">
        <v>227</v>
      </c>
      <c r="D37" s="62" t="s">
        <v>230</v>
      </c>
      <c r="E37" s="62"/>
      <c r="F37" s="62"/>
    </row>
    <row r="38" spans="1:8" x14ac:dyDescent="0.2">
      <c r="A38" s="86" t="s">
        <v>182</v>
      </c>
      <c r="B38" s="86"/>
      <c r="C38" s="62" t="str">
        <f t="shared" ref="C38" si="3">+LEFT(B38,2)</f>
        <v/>
      </c>
      <c r="D38" s="62"/>
    </row>
    <row r="39" spans="1:8" x14ac:dyDescent="0.2">
      <c r="C39" s="62"/>
    </row>
    <row r="40" spans="1:8" x14ac:dyDescent="0.2">
      <c r="C40" s="62"/>
    </row>
    <row r="41" spans="1:8" x14ac:dyDescent="0.2">
      <c r="A41" s="62" t="s">
        <v>237</v>
      </c>
    </row>
    <row r="43" spans="1:8" x14ac:dyDescent="0.2">
      <c r="A43" s="41" t="s">
        <v>108</v>
      </c>
      <c r="B43" s="42" t="s">
        <v>22</v>
      </c>
      <c r="C43" s="43">
        <v>470205076</v>
      </c>
    </row>
    <row r="44" spans="1:8" x14ac:dyDescent="0.2">
      <c r="A44" s="25" t="s">
        <v>139</v>
      </c>
      <c r="B44" s="25" t="s">
        <v>212</v>
      </c>
      <c r="C44" s="26">
        <v>470205076</v>
      </c>
    </row>
    <row r="45" spans="1:8" x14ac:dyDescent="0.2">
      <c r="C45" s="66">
        <f>+C43-C44</f>
        <v>0</v>
      </c>
      <c r="D45" s="66" t="s">
        <v>238</v>
      </c>
    </row>
  </sheetData>
  <conditionalFormatting sqref="I8:I17">
    <cfRule type="cellIs" dxfId="1" priority="2" operator="notEqual">
      <formula>0</formula>
    </cfRule>
  </conditionalFormatting>
  <conditionalFormatting sqref="J8:K16">
    <cfRule type="cellIs" dxfId="0" priority="1" operator="notEqual">
      <formula>0</formula>
    </cfRule>
  </conditionalFormatting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6D48C559F35B459061F42B87AF8B3B" ma:contentTypeVersion="5" ma:contentTypeDescription="Crear nuevo documento." ma:contentTypeScope="" ma:versionID="bdeec81034bf0a0ba196d4d5c4210181">
  <xsd:schema xmlns:xsd="http://www.w3.org/2001/XMLSchema" xmlns:xs="http://www.w3.org/2001/XMLSchema" xmlns:p="http://schemas.microsoft.com/office/2006/metadata/properties" xmlns:ns3="d1ada285-4aad-49aa-94d0-6dff92ee6587" xmlns:ns4="2a69ba2f-279a-47c0-933e-e1c7d0754898" targetNamespace="http://schemas.microsoft.com/office/2006/metadata/properties" ma:root="true" ma:fieldsID="c308c2f3fbe38680021db1d3de7d528b" ns3:_="" ns4:_="">
    <xsd:import namespace="d1ada285-4aad-49aa-94d0-6dff92ee6587"/>
    <xsd:import namespace="2a69ba2f-279a-47c0-933e-e1c7d07548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da285-4aad-49aa-94d0-6dff92ee6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9ba2f-279a-47c0-933e-e1c7d0754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17C29-3536-4551-9443-764EC93BA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da285-4aad-49aa-94d0-6dff92ee6587"/>
    <ds:schemaRef ds:uri="2a69ba2f-279a-47c0-933e-e1c7d0754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71909-3ADD-4B2D-B988-190A3D1B756D}">
  <ds:schemaRefs>
    <ds:schemaRef ds:uri="d1ada285-4aad-49aa-94d0-6dff92ee6587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a69ba2f-279a-47c0-933e-e1c7d075489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23189F-B6CF-4BBB-8CC2-7809B1326B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INGRESOS DESAGREGADO</vt:lpstr>
      <vt:lpstr>GASTOS DESAGREGADO</vt:lpstr>
      <vt:lpstr>POAI 2026</vt:lpstr>
      <vt:lpstr>Revisión GANT</vt:lpstr>
      <vt:lpstr>Val Equilibrio</vt:lpstr>
      <vt:lpstr>'GASTOS DESAGREGADO'!Títulos_a_imprimir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FERNANDO RAMIREZ BUITRAGO</dc:creator>
  <cp:lastModifiedBy>Doralba Castrillon Monsalve</cp:lastModifiedBy>
  <cp:lastPrinted>2026-01-21T13:23:35Z</cp:lastPrinted>
  <dcterms:created xsi:type="dcterms:W3CDTF">2016-07-14T17:23:09Z</dcterms:created>
  <dcterms:modified xsi:type="dcterms:W3CDTF">2026-02-10T15:41:48Z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0x010100DB6D48C559F35B459061F42B87AF8B3B</vt:lpwstr>
  </property>
</Properties>
</file>